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15" windowWidth="11340" windowHeight="6540" tabRatio="601" activeTab="0"/>
  </bookViews>
  <sheets>
    <sheet name="DMO" sheetId="1" r:id="rId1"/>
    <sheet name="Itens" sheetId="2" state="hidden" r:id="rId2"/>
    <sheet name="TABELAS" sheetId="3" state="hidden" r:id="rId3"/>
  </sheets>
  <definedNames>
    <definedName name="_xlnm.Print_Area" localSheetId="0">'DMO'!$B$3:$O$112</definedName>
    <definedName name="Dados">'Itens'!$B$2:$C$43</definedName>
    <definedName name="mes">'TABELAS'!$G$6:$G$17</definedName>
    <definedName name="UG">'TABELAS'!$A$2:$A$82</definedName>
  </definedNames>
  <calcPr fullCalcOnLoad="1" fullPrecision="0"/>
</workbook>
</file>

<file path=xl/sharedStrings.xml><?xml version="1.0" encoding="utf-8"?>
<sst xmlns="http://schemas.openxmlformats.org/spreadsheetml/2006/main" count="182" uniqueCount="178">
  <si>
    <t>UG:</t>
  </si>
  <si>
    <t>MÊS:</t>
  </si>
  <si>
    <t>a) Compras.........................................................................</t>
  </si>
  <si>
    <t>b) Doações.........................................................................</t>
  </si>
  <si>
    <t>a) Requisições para uso....................................................</t>
  </si>
  <si>
    <t>Total das Entradas..........................................................................................</t>
  </si>
  <si>
    <t>Total das Saídas..............................................................................................</t>
  </si>
  <si>
    <t>Elaborado por:</t>
  </si>
  <si>
    <t>Conferido por:</t>
  </si>
  <si>
    <t>Visto:</t>
  </si>
  <si>
    <t>Em:</t>
  </si>
  <si>
    <t xml:space="preserve">Declaro que os valores constantes do presente Demonstrativo Mensal de Operações - DMO, estão corretos e em conformidade com os documentos respectivos, que se encontram arquivados no Núcleo de Almoxarifado. </t>
  </si>
  <si>
    <r>
      <t xml:space="preserve">   02- </t>
    </r>
    <r>
      <rPr>
        <b/>
        <sz val="10"/>
        <rFont val="Arial"/>
        <family val="2"/>
      </rPr>
      <t>Entradas</t>
    </r>
  </si>
  <si>
    <r>
      <t xml:space="preserve">   </t>
    </r>
    <r>
      <rPr>
        <b/>
        <u val="single"/>
        <sz val="10"/>
        <rFont val="Arial"/>
        <family val="2"/>
      </rPr>
      <t>DISCRIMINAÇÃO</t>
    </r>
  </si>
  <si>
    <r>
      <t xml:space="preserve">   03 - </t>
    </r>
    <r>
      <rPr>
        <b/>
        <sz val="10"/>
        <rFont val="Arial"/>
        <family val="2"/>
      </rPr>
      <t>Saídas</t>
    </r>
  </si>
  <si>
    <r>
      <t xml:space="preserve">   04 -</t>
    </r>
    <r>
      <rPr>
        <b/>
        <sz val="10"/>
        <rFont val="Arial"/>
        <family val="2"/>
      </rPr>
      <t xml:space="preserve"> Saldo Atual (1+2-3)</t>
    </r>
    <r>
      <rPr>
        <sz val="10"/>
        <rFont val="Arial"/>
        <family val="0"/>
      </rPr>
      <t>...........................................................................................</t>
    </r>
  </si>
  <si>
    <t>b) Baixas (Doações/Inservibilidade/Morte/Sinistro/Extravio)..</t>
  </si>
  <si>
    <t>MATERIAL DE CONSUMO</t>
  </si>
  <si>
    <t>TOTAL DAS ENTRADAS</t>
  </si>
  <si>
    <t>TOTAL DAS SAÍDAS</t>
  </si>
  <si>
    <t>Item</t>
  </si>
  <si>
    <t>Descrição do Item</t>
  </si>
  <si>
    <t>Valor</t>
  </si>
  <si>
    <t>ENTRADAS</t>
  </si>
  <si>
    <t>SAÍDAS</t>
  </si>
  <si>
    <t>conta</t>
  </si>
  <si>
    <t>item</t>
  </si>
  <si>
    <t>Obs:</t>
  </si>
  <si>
    <t>DEMONSTRATIVO MENSAL DE OPERAÇÕES - DMO</t>
  </si>
  <si>
    <t>___________________</t>
  </si>
  <si>
    <t>____________________________________</t>
  </si>
  <si>
    <t>Visto</t>
  </si>
  <si>
    <t>Responsável pela Guarda do Material</t>
  </si>
  <si>
    <t>GOVERNO DO ESTADO DE MATO GROSSO DO SUL</t>
  </si>
  <si>
    <t>Declaro que nesta data o estoque importa em:</t>
  </si>
  <si>
    <t>ASSEMBLEIA LEGISLATIVA</t>
  </si>
  <si>
    <t>TRIBUNAL DE CONTAS</t>
  </si>
  <si>
    <t>FUNDO ESP INST DESEN AP ATIV JUI ESP CIV CRIM</t>
  </si>
  <si>
    <t>FUNDO DE PROVISAO DE RECURSOS</t>
  </si>
  <si>
    <t>EMPRESA DE SANEAMENTO DE MS S/A</t>
  </si>
  <si>
    <t>COMPANHIA DE GAS DO ESTADO DE MS</t>
  </si>
  <si>
    <t>JUNTA COMERCIAL DO ESTADO DE MS</t>
  </si>
  <si>
    <t>FUNDACAO DE TURISMO DE MS</t>
  </si>
  <si>
    <t>FUNDO DE REGULARIZACAO DE TERRAS</t>
  </si>
  <si>
    <t>FUNDACAO DE CULTURA DE MS</t>
  </si>
  <si>
    <t>FUNDO DE INVESTIMENTOS CULTURAIS DE MS</t>
  </si>
  <si>
    <t>ENCARGOS GERAIS FINANCEIRO DO ESTADO</t>
  </si>
  <si>
    <t>FUNDACAO DE DESPORTO E LAZER DE MS</t>
  </si>
  <si>
    <t>MEDICAMENTOS E MAT. HOSPITALARES</t>
  </si>
  <si>
    <t>MATERIAIS GRÁFICOS</t>
  </si>
  <si>
    <t>FUNDO ESP APOIO PROGR AJUSTE FISCAL</t>
  </si>
  <si>
    <t>FUNDO ESP DESENV MODERN E APERF TC MS</t>
  </si>
  <si>
    <t>FUNDO ESP EXEC PROGR COMB AS DROGAS AMB MP</t>
  </si>
  <si>
    <t>FUNDO ESP REEQUIPAMENTO DA SSP DE MS</t>
  </si>
  <si>
    <t>FUNDO EST PREV FISC REPR DE ENTORPEC</t>
  </si>
  <si>
    <t>FUNDO EST DEFES DOS DIR DO CONSUMIDOR</t>
  </si>
  <si>
    <t>FUNDO EST ASSISTENCIA SOCIAL</t>
  </si>
  <si>
    <t>MATERIAL DE EXPEDIENTE</t>
  </si>
  <si>
    <t>BENS DESTINADOS A SORTEIOS</t>
  </si>
  <si>
    <t>REBANHOS E ANIMAIS</t>
  </si>
  <si>
    <t>FUNDO DE DESENV SIST RODOVIARIO MS</t>
  </si>
  <si>
    <t>FUNDO DE DEFES REP INT DIF E LESADOS</t>
  </si>
  <si>
    <t>EMPRESA SERVICOS AGROPECUARIOS DE MS</t>
  </si>
  <si>
    <t>_____________________</t>
  </si>
  <si>
    <t>______________________</t>
  </si>
  <si>
    <t>________________________________</t>
  </si>
  <si>
    <t>Descrição</t>
  </si>
  <si>
    <t>Aeronaves</t>
  </si>
  <si>
    <t>Apar.de Medição e Orientação</t>
  </si>
  <si>
    <t>Apar.e Equip. de Comunicação</t>
  </si>
  <si>
    <t>Apar.Eq.Utens.Méd.Odont.Lab.</t>
  </si>
  <si>
    <t>Apar.Eq.p/ Esporte e Diversões</t>
  </si>
  <si>
    <t>Apar.Utensílios Domésticos</t>
  </si>
  <si>
    <t>Armamentos</t>
  </si>
  <si>
    <t>Apar.Equip.Comunicação</t>
  </si>
  <si>
    <t>Coleções e Mat.Bibliográficos</t>
  </si>
  <si>
    <t>Discotecas e Filmotecas</t>
  </si>
  <si>
    <t>Embarcações</t>
  </si>
  <si>
    <t>Equip.Manobra e Patrulhamento</t>
  </si>
  <si>
    <t>Equip.Proteção, Seg. e Socorro</t>
  </si>
  <si>
    <t>Instr.Musicais e Artísticos</t>
  </si>
  <si>
    <t>Máq.Equip.Natureza Industrial</t>
  </si>
  <si>
    <t>Máq.Equip.Energéticos</t>
  </si>
  <si>
    <t>Máq.Equip.Gráficos</t>
  </si>
  <si>
    <t>Equip.Audio, Vídeo e Foto</t>
  </si>
  <si>
    <t>Máq.Utens.Equip.Diversos</t>
  </si>
  <si>
    <t>Eq.Processamento de Dados</t>
  </si>
  <si>
    <t>Máq.Instal.Utens.Escritório</t>
  </si>
  <si>
    <t>Máq.Ferr.Utens. Oficina</t>
  </si>
  <si>
    <t>Equip.Utens.Hidr.e Elétricos</t>
  </si>
  <si>
    <t>Máq.Equip.Agríc. e Rodoviário</t>
  </si>
  <si>
    <t>Mobiliário em Geral</t>
  </si>
  <si>
    <t>Obras de Arte e Peças Museu</t>
  </si>
  <si>
    <t>Semoventes e Eq.de Montaria</t>
  </si>
  <si>
    <t>Veículos Diversos</t>
  </si>
  <si>
    <t>Veículos Ferroviários</t>
  </si>
  <si>
    <t>Peças não Incorp a imóveis</t>
  </si>
  <si>
    <t>Veículos de Tração Mecânica</t>
  </si>
  <si>
    <t>Carros de Combate</t>
  </si>
  <si>
    <t>Eq.Peças e Aces.Aeronáuticos</t>
  </si>
  <si>
    <t>Eq.Peças e Aces.Prot.de Vôo</t>
  </si>
  <si>
    <t>Acessórios para Automóveis</t>
  </si>
  <si>
    <t>Equip.Mergulho e Salvamento</t>
  </si>
  <si>
    <t>Equip.Peças e Aces.Marítimos</t>
  </si>
  <si>
    <t>Equip.Sist. Prot.Vig.Ambiental</t>
  </si>
  <si>
    <t>Bens Móv. de Outros Poderes</t>
  </si>
  <si>
    <t>Bens em Poder Outra Ug/Terc.</t>
  </si>
  <si>
    <t>Bens Móv. em Uso a Classificar</t>
  </si>
  <si>
    <t>Outros Bens Móveis</t>
  </si>
  <si>
    <t>MATERIAL PERMANENTE</t>
  </si>
  <si>
    <t>d) Dação em Pagamento.....................................................</t>
  </si>
  <si>
    <t>g) Outras:</t>
  </si>
  <si>
    <t>f) Outras:</t>
  </si>
  <si>
    <t>Elaborado por: Equipe CCONT</t>
  </si>
  <si>
    <r>
      <t xml:space="preserve">   01- </t>
    </r>
    <r>
      <rPr>
        <b/>
        <sz val="10"/>
        <rFont val="Arial"/>
        <family val="2"/>
      </rPr>
      <t>Saldo do mês anterior</t>
    </r>
    <r>
      <rPr>
        <sz val="10"/>
        <rFont val="Arial"/>
        <family val="0"/>
      </rPr>
      <t>.....................................................................................</t>
    </r>
  </si>
  <si>
    <t>e) Bens Móveis a Alienar...................................................</t>
  </si>
  <si>
    <t>d) Bens Móveis em Trânsito...............................................</t>
  </si>
  <si>
    <t>c) Transferências p/ outra(s) UG(s).................................</t>
  </si>
  <si>
    <t>e) Desincorporações...........................................................</t>
  </si>
  <si>
    <t>AGÊNCIA DE DESENV AGRÁRIO E EXTENSÃO RURAL</t>
  </si>
  <si>
    <t>AGÊNCIA ESTADUAL DE ADM SISTEMA PENITENCIÁRIO</t>
  </si>
  <si>
    <t>AGÊNCIA ESTADUAL DE GESTAO E EMPREENDIMENTOS</t>
  </si>
  <si>
    <t>AGÊNCIA ESTADUAL DE IMPRENSA OFICIAL</t>
  </si>
  <si>
    <t>AGÊNCIA ESTADUAL DE METROLOGIA</t>
  </si>
  <si>
    <t>AGÊNCIA ESTADUAL DE REGUL SERV PUBL DE MS</t>
  </si>
  <si>
    <t>AGÊNCIA HABITAÇÃO POPULAR DE MS</t>
  </si>
  <si>
    <t>EMPRESA GESTAO REC HUM PATRIMONIO DE MS</t>
  </si>
  <si>
    <t>ENCARGOS GERAIS DE RH E PATRIMONIO DE MS</t>
  </si>
  <si>
    <t>FUNDAÇÃO APOIO DES.DO ENS.CIENC E TECN DE MS</t>
  </si>
  <si>
    <t>FUNDAÇÃO ESCOLA DE GOVERNO DE MS</t>
  </si>
  <si>
    <t>FUNDAÇÃO ESCOLA SUPERIOR DE CONTROLE EXTERNO</t>
  </si>
  <si>
    <t>FUNDAÇÃO EST JORN LUIZ CHAGAS RADIO TELEV EDUC MS</t>
  </si>
  <si>
    <t>FUNDAÇÃO ESTADUAL DE EDUCAÇÃO</t>
  </si>
  <si>
    <t>FUNDAÇÃO SERVICOS DE SAÚDE DE MS</t>
  </si>
  <si>
    <t>FUNDAÇÃO UNIVERSIDADE ESTADUAL DE MS</t>
  </si>
  <si>
    <t>FUNDO DE HABITAÇÃO DESENVOLVIMENTO URBANO</t>
  </si>
  <si>
    <t>FUNDO DE INCENTIVO À QUALIDADE E PRODUTIVIDADE</t>
  </si>
  <si>
    <t>FUNDO ESP DE APOIO DESENV DO MP</t>
  </si>
  <si>
    <t>FUNDO ESP PROCURADORIA-GERAL DO ESTADO</t>
  </si>
  <si>
    <t>FUNDO ESP SAÚDE DE MS</t>
  </si>
  <si>
    <t>FUNDO EST APOIO À INDUSTRIALIZAÇÃO</t>
  </si>
  <si>
    <t>FUNDO EST COMBATE E ERRADIC DA POBREZA</t>
  </si>
  <si>
    <t>FUNDO EST ECONOMIA SOLIDÁRIA</t>
  </si>
  <si>
    <t>FUNDO EST INFÂNCIA E ADOLESCÊNCIA</t>
  </si>
  <si>
    <t>FUNDO ESTADUAL DE APOIO À INDUSTRIALIZAÇÃO</t>
  </si>
  <si>
    <t>FUNDO ESTADUAL DE DEFESA CIVIL</t>
  </si>
  <si>
    <t>FUNDO PARA DESENVOLVIMENTO DO TURISMO DE MS</t>
  </si>
  <si>
    <t>INSTITUTO DE MEIO AMBIENTE DE MS</t>
  </si>
  <si>
    <t>PROCURADORIA-GERAL DA JUSTICA</t>
  </si>
  <si>
    <t>PROCURADORIA-GERAL DO ESTADO</t>
  </si>
  <si>
    <t>SECRETARIA DE EST DE ADMINISTRAÇÃO</t>
  </si>
  <si>
    <t>SECRETARIA DE EST DE EDUCAÇÃO</t>
  </si>
  <si>
    <t>SECRETARIA DE EST DE FAZENDA</t>
  </si>
  <si>
    <t>SECRETARIA DE EST DE GOVERNO</t>
  </si>
  <si>
    <t>SECRETARIA DE EST DE JUST E SEGURANÇA PÚBLICA</t>
  </si>
  <si>
    <t>SECRETARIA DE EST DE OBRAS PÚBLICAS E TRANSPORTE</t>
  </si>
  <si>
    <t>SECRETARIA DE EST DE SAÚDE</t>
  </si>
  <si>
    <t>TESOURO DO ESTADO DE MS</t>
  </si>
  <si>
    <t>TRIBUNAL DE JUSTIÇA</t>
  </si>
  <si>
    <t>FUNDO DE HABITAÇÃO DE INTERESSE SOCIAL</t>
  </si>
  <si>
    <t>AGÊNCIA DE PREVIDÊNCIA SOCIAL DE MS</t>
  </si>
  <si>
    <t xml:space="preserve">SECRETARIA DE EST TRABALHO E ASSIST SOCIAL </t>
  </si>
  <si>
    <t>FUNDAÇÃO DO TRABALHO DE MS</t>
  </si>
  <si>
    <t>JANEIRO/2010</t>
  </si>
  <si>
    <t>f)  Bens a Alienar................................................................</t>
  </si>
  <si>
    <t>c) Transferências de outra(s) UG(s).....................................</t>
  </si>
  <si>
    <t>AGÊNCIA ESTADUAL DE DEF.SANITÁRIA,ANIMAL E VEGETAL</t>
  </si>
  <si>
    <t>DEFENSORIA PÚBLICA-GERAL DO ESTADO</t>
  </si>
  <si>
    <t>DEPARTAMENTO ESTADUAL DE TRANSITO DE MS</t>
  </si>
  <si>
    <t>FUNDO DE INVESTIMENTOS ESPORTIVOS DE MS</t>
  </si>
  <si>
    <t>FUNDO DE INVESTIMENTOS SOCIAIS DE MS</t>
  </si>
  <si>
    <t>FUNDO DE PREVIDÊNCIA SOCIAL DE MS</t>
  </si>
  <si>
    <t>FUNDO ESP APERF.DESENV.ATIV.DEFENSORIA PUBLICA</t>
  </si>
  <si>
    <t>FUNDO ESP DESENV APERF ATIV FAZENDARIA</t>
  </si>
  <si>
    <t>SECRETARIA DE EST DE HABITAÇÃO E DAS CIDADES</t>
  </si>
  <si>
    <t>SECRETARIA DE EST DESENV.AGRÁRIO,PROD,IND.COM.E TURISMO</t>
  </si>
  <si>
    <t>SECRETARIA DE EST DO MEIO AMBIENTE, PLANEJ E CIENCIAS TECNOLOGIA</t>
  </si>
  <si>
    <t>&gt; atualizada em 30.11.2009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</si>
</sst>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\.mm\.yyyy"/>
    <numFmt numFmtId="168" formatCode="&quot;,&quot;dd&quot;de&quot;mmmmm&quot;de&quot;yyyy\."/>
    <numFmt numFmtId="169" formatCode="&quot;,&quot;dd&quot;de&quot;mmmm&quot;de&quot;yyyy\."/>
    <numFmt numFmtId="170" formatCode="&quot;,&quot;\ dd\ &quot;de&quot;\ mmmm\ &quot;de&quot;\ yyyy\.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sz val="7"/>
      <name val="Arial"/>
      <family val="2"/>
    </font>
    <font>
      <b/>
      <sz val="10"/>
      <color indexed="10"/>
      <name val="Arial"/>
      <family val="2"/>
    </font>
    <font>
      <sz val="9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43" fontId="0" fillId="2" borderId="0" xfId="19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43" fontId="0" fillId="2" borderId="0" xfId="19" applyFill="1" applyBorder="1" applyAlignment="1" applyProtection="1">
      <alignment horizontal="left"/>
      <protection/>
    </xf>
    <xf numFmtId="43" fontId="0" fillId="2" borderId="0" xfId="19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9" applyFill="1" applyAlignment="1" applyProtection="1">
      <alignment/>
      <protection/>
    </xf>
    <xf numFmtId="43" fontId="0" fillId="0" borderId="0" xfId="19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43" fontId="0" fillId="2" borderId="1" xfId="19" applyFill="1" applyBorder="1" applyAlignment="1" applyProtection="1">
      <alignment/>
      <protection/>
    </xf>
    <xf numFmtId="43" fontId="0" fillId="2" borderId="2" xfId="19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3" fontId="0" fillId="2" borderId="4" xfId="19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43" fontId="0" fillId="2" borderId="6" xfId="19" applyFill="1" applyBorder="1" applyAlignment="1" applyProtection="1">
      <alignment/>
      <protection/>
    </xf>
    <xf numFmtId="43" fontId="0" fillId="2" borderId="7" xfId="19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43" fontId="1" fillId="0" borderId="9" xfId="19" applyFont="1" applyFill="1" applyBorder="1" applyAlignment="1" applyProtection="1">
      <alignment horizontal="center"/>
      <protection/>
    </xf>
    <xf numFmtId="43" fontId="1" fillId="2" borderId="0" xfId="19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3" fontId="1" fillId="0" borderId="4" xfId="19" applyFont="1" applyFill="1" applyBorder="1" applyAlignment="1" applyProtection="1">
      <alignment/>
      <protection hidden="1"/>
    </xf>
    <xf numFmtId="43" fontId="1" fillId="0" borderId="9" xfId="19" applyFont="1" applyBorder="1" applyAlignment="1" applyProtection="1">
      <alignment horizontal="right"/>
      <protection hidden="1"/>
    </xf>
    <xf numFmtId="0" fontId="0" fillId="2" borderId="0" xfId="0" applyFill="1" applyAlignment="1" applyProtection="1">
      <alignment vertical="top"/>
      <protection/>
    </xf>
    <xf numFmtId="0" fontId="7" fillId="2" borderId="0" xfId="0" applyFont="1" applyFill="1" applyAlignment="1" applyProtection="1">
      <alignment/>
      <protection/>
    </xf>
    <xf numFmtId="43" fontId="0" fillId="0" borderId="10" xfId="19" applyFill="1" applyBorder="1" applyAlignment="1" applyProtection="1">
      <alignment horizontal="right"/>
      <protection locked="0"/>
    </xf>
    <xf numFmtId="43" fontId="0" fillId="0" borderId="11" xfId="19" applyFill="1" applyBorder="1" applyAlignment="1" applyProtection="1">
      <alignment horizontal="right"/>
      <protection locked="0"/>
    </xf>
    <xf numFmtId="43" fontId="0" fillId="0" borderId="12" xfId="19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3" fontId="0" fillId="0" borderId="4" xfId="19" applyFill="1" applyBorder="1" applyAlignment="1" applyProtection="1">
      <alignment/>
      <protection/>
    </xf>
    <xf numFmtId="43" fontId="1" fillId="0" borderId="4" xfId="19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6" fillId="0" borderId="0" xfId="17" applyFont="1" applyFill="1">
      <alignment/>
      <protection/>
    </xf>
    <xf numFmtId="0" fontId="6" fillId="0" borderId="0" xfId="17" applyFont="1" applyFill="1" applyAlignment="1">
      <alignment horizontal="left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0" fillId="2" borderId="3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43" fontId="1" fillId="0" borderId="14" xfId="0" applyNumberFormat="1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43" fontId="0" fillId="0" borderId="18" xfId="19" applyFill="1" applyBorder="1" applyAlignment="1" applyProtection="1">
      <alignment horizontal="right"/>
      <protection locked="0"/>
    </xf>
    <xf numFmtId="43" fontId="0" fillId="0" borderId="21" xfId="19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justify"/>
      <protection locked="0"/>
    </xf>
    <xf numFmtId="43" fontId="0" fillId="0" borderId="22" xfId="19" applyFill="1" applyBorder="1" applyAlignment="1" applyProtection="1">
      <alignment horizontal="right"/>
      <protection locked="0"/>
    </xf>
    <xf numFmtId="43" fontId="0" fillId="0" borderId="23" xfId="19" applyFill="1" applyBorder="1" applyAlignment="1" applyProtection="1">
      <alignment horizontal="right"/>
      <protection locked="0"/>
    </xf>
    <xf numFmtId="43" fontId="0" fillId="0" borderId="17" xfId="19" applyFill="1" applyBorder="1" applyAlignment="1" applyProtection="1">
      <alignment horizontal="right"/>
      <protection locked="0"/>
    </xf>
    <xf numFmtId="43" fontId="0" fillId="0" borderId="11" xfId="19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43" fontId="0" fillId="0" borderId="17" xfId="19" applyFont="1" applyFill="1" applyBorder="1" applyAlignment="1" applyProtection="1">
      <alignment horizontal="right"/>
      <protection locked="0"/>
    </xf>
    <xf numFmtId="43" fontId="0" fillId="0" borderId="11" xfId="19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43" fontId="0" fillId="0" borderId="27" xfId="19" applyFill="1" applyBorder="1" applyAlignment="1" applyProtection="1">
      <alignment horizontal="center"/>
      <protection locked="0"/>
    </xf>
    <xf numFmtId="43" fontId="0" fillId="0" borderId="30" xfId="19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43" fontId="3" fillId="2" borderId="0" xfId="19" applyFont="1" applyFill="1" applyBorder="1" applyAlignment="1" applyProtection="1">
      <alignment horizontal="left"/>
      <protection/>
    </xf>
    <xf numFmtId="43" fontId="0" fillId="0" borderId="0" xfId="19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1" fillId="0" borderId="0" xfId="0" applyNumberFormat="1" applyFont="1" applyFill="1" applyBorder="1" applyAlignment="1" applyProtection="1">
      <alignment horizontal="left"/>
      <protection hidden="1" locked="0"/>
    </xf>
    <xf numFmtId="0" fontId="4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/>
      <protection/>
    </xf>
    <xf numFmtId="43" fontId="0" fillId="2" borderId="0" xfId="19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justify" vertical="justify"/>
      <protection/>
    </xf>
    <xf numFmtId="43" fontId="0" fillId="2" borderId="0" xfId="19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170" fontId="0" fillId="0" borderId="0" xfId="0" applyNumberForma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47625</xdr:rowOff>
    </xdr:from>
    <xdr:to>
      <xdr:col>4</xdr:col>
      <xdr:colOff>409575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1475"/>
          <a:ext cx="914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showGridLines="0" showRowColHeaders="0" tabSelected="1" workbookViewId="0" topLeftCell="A3">
      <selection activeCell="T21" sqref="T21"/>
    </sheetView>
  </sheetViews>
  <sheetFormatPr defaultColWidth="9.140625" defaultRowHeight="12.75"/>
  <cols>
    <col min="1" max="1" width="5.57421875" style="4" customWidth="1"/>
    <col min="2" max="2" width="4.140625" style="4" customWidth="1"/>
    <col min="3" max="3" width="2.00390625" style="4" customWidth="1"/>
    <col min="4" max="4" width="2.140625" style="4" customWidth="1"/>
    <col min="5" max="5" width="7.8515625" style="4" customWidth="1"/>
    <col min="6" max="6" width="8.57421875" style="4" customWidth="1"/>
    <col min="7" max="7" width="3.7109375" style="4" customWidth="1"/>
    <col min="8" max="8" width="5.7109375" style="4" customWidth="1"/>
    <col min="9" max="9" width="8.7109375" style="4" customWidth="1"/>
    <col min="10" max="10" width="6.57421875" style="4" customWidth="1"/>
    <col min="11" max="11" width="5.8515625" style="4" customWidth="1"/>
    <col min="12" max="12" width="2.57421875" style="10" customWidth="1"/>
    <col min="13" max="13" width="16.00390625" style="10" customWidth="1"/>
    <col min="14" max="14" width="1.28515625" style="10" customWidth="1"/>
    <col min="15" max="15" width="14.7109375" style="10" customWidth="1"/>
    <col min="16" max="16" width="4.140625" style="25" customWidth="1"/>
    <col min="17" max="17" width="3.00390625" style="25" customWidth="1"/>
    <col min="18" max="18" width="5.421875" style="25" customWidth="1"/>
    <col min="19" max="16384" width="9.140625" style="4" customWidth="1"/>
  </cols>
  <sheetData>
    <row r="1" spans="1:5" ht="12.75">
      <c r="A1" s="3"/>
      <c r="E1" s="53" t="s">
        <v>177</v>
      </c>
    </row>
    <row r="2" ht="12.75">
      <c r="A2" s="3"/>
    </row>
    <row r="3" spans="1:18" ht="16.5">
      <c r="A3" s="3"/>
      <c r="B3" s="99" t="s">
        <v>33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R3" s="24"/>
    </row>
    <row r="4" spans="1:18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R4" s="24"/>
    </row>
    <row r="5" spans="1:18" ht="15.75" customHeight="1">
      <c r="A5" s="3"/>
      <c r="B5" s="104" t="s">
        <v>28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R5" s="24"/>
    </row>
    <row r="6" spans="1:18" ht="13.5" customHeight="1">
      <c r="A6" s="3"/>
      <c r="B6" s="105" t="s">
        <v>109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R6" s="24"/>
    </row>
    <row r="7" spans="1:18" ht="14.25" customHeight="1">
      <c r="A7" s="3"/>
      <c r="B7" s="106" t="s">
        <v>0</v>
      </c>
      <c r="C7" s="106"/>
      <c r="D7" s="106"/>
      <c r="E7" s="106"/>
      <c r="F7" s="106"/>
      <c r="G7" s="106"/>
      <c r="H7" s="102" t="s">
        <v>149</v>
      </c>
      <c r="I7" s="102"/>
      <c r="J7" s="102"/>
      <c r="K7" s="102"/>
      <c r="L7" s="102"/>
      <c r="M7" s="102"/>
      <c r="N7" s="102"/>
      <c r="O7" s="2"/>
      <c r="R7" s="24"/>
    </row>
    <row r="8" spans="1:18" ht="14.25" customHeight="1">
      <c r="A8" s="3"/>
      <c r="B8" s="106" t="s">
        <v>1</v>
      </c>
      <c r="C8" s="106"/>
      <c r="D8" s="106"/>
      <c r="E8" s="106"/>
      <c r="F8" s="106"/>
      <c r="G8" s="106"/>
      <c r="H8" s="103" t="s">
        <v>163</v>
      </c>
      <c r="I8" s="103"/>
      <c r="J8" s="103"/>
      <c r="K8" s="103"/>
      <c r="L8" s="103"/>
      <c r="M8" s="103"/>
      <c r="N8" s="103"/>
      <c r="O8" s="2"/>
      <c r="R8" s="24"/>
    </row>
    <row r="9" spans="1:18" ht="13.5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R9" s="24"/>
    </row>
    <row r="10" spans="1:18" ht="12.75">
      <c r="A10" s="3"/>
      <c r="B10" s="20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3"/>
      <c r="R10" s="24"/>
    </row>
    <row r="11" spans="1:18" ht="12.75">
      <c r="A11" s="3"/>
      <c r="B11" s="21" t="s">
        <v>13</v>
      </c>
      <c r="C11" s="30"/>
      <c r="D11" s="5"/>
      <c r="E11" s="5"/>
      <c r="F11" s="1"/>
      <c r="G11" s="1"/>
      <c r="H11" s="1"/>
      <c r="I11" s="1"/>
      <c r="J11" s="1"/>
      <c r="K11" s="1"/>
      <c r="L11" s="2"/>
      <c r="M11" s="2"/>
      <c r="N11" s="2"/>
      <c r="O11" s="51"/>
      <c r="R11" s="24"/>
    </row>
    <row r="12" spans="1:18" ht="12.75">
      <c r="A12" s="3"/>
      <c r="B12" s="61" t="s">
        <v>114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2"/>
      <c r="O12" s="52"/>
      <c r="R12" s="24"/>
    </row>
    <row r="13" spans="1:18" ht="12.75">
      <c r="A13" s="3"/>
      <c r="B13" s="14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15"/>
      <c r="R13" s="24"/>
    </row>
    <row r="14" spans="1:18" ht="12.75">
      <c r="A14" s="3"/>
      <c r="B14" s="14"/>
      <c r="C14" s="62" t="s">
        <v>2</v>
      </c>
      <c r="D14" s="62"/>
      <c r="E14" s="62"/>
      <c r="F14" s="62"/>
      <c r="G14" s="62"/>
      <c r="H14" s="62"/>
      <c r="I14" s="62"/>
      <c r="J14" s="62"/>
      <c r="K14" s="62"/>
      <c r="L14" s="2"/>
      <c r="M14" s="107">
        <f>H100</f>
        <v>0</v>
      </c>
      <c r="N14" s="107"/>
      <c r="O14" s="15"/>
      <c r="R14" s="24"/>
    </row>
    <row r="15" spans="1:18" ht="12.75">
      <c r="A15" s="3"/>
      <c r="B15" s="14"/>
      <c r="C15" s="62" t="s">
        <v>3</v>
      </c>
      <c r="D15" s="62"/>
      <c r="E15" s="62"/>
      <c r="F15" s="62"/>
      <c r="G15" s="62"/>
      <c r="H15" s="62"/>
      <c r="I15" s="62"/>
      <c r="J15" s="62"/>
      <c r="K15" s="62"/>
      <c r="L15" s="2"/>
      <c r="M15" s="101"/>
      <c r="N15" s="101"/>
      <c r="O15" s="15"/>
      <c r="R15" s="24"/>
    </row>
    <row r="16" spans="1:18" ht="12.75">
      <c r="A16" s="3"/>
      <c r="B16" s="14"/>
      <c r="C16" s="62" t="s">
        <v>165</v>
      </c>
      <c r="D16" s="62"/>
      <c r="E16" s="62"/>
      <c r="F16" s="62"/>
      <c r="G16" s="62"/>
      <c r="H16" s="62"/>
      <c r="I16" s="62"/>
      <c r="J16" s="62"/>
      <c r="K16" s="62"/>
      <c r="L16" s="2"/>
      <c r="M16" s="101"/>
      <c r="N16" s="101"/>
      <c r="O16" s="15"/>
      <c r="R16" s="24"/>
    </row>
    <row r="17" spans="1:18" ht="12.75">
      <c r="A17" s="3"/>
      <c r="B17" s="14"/>
      <c r="C17" s="62" t="s">
        <v>110</v>
      </c>
      <c r="D17" s="62"/>
      <c r="E17" s="62"/>
      <c r="F17" s="62"/>
      <c r="G17" s="62"/>
      <c r="H17" s="62"/>
      <c r="I17" s="62"/>
      <c r="J17" s="62"/>
      <c r="K17" s="62"/>
      <c r="L17" s="2"/>
      <c r="M17" s="101"/>
      <c r="N17" s="101"/>
      <c r="O17" s="15"/>
      <c r="R17" s="24"/>
    </row>
    <row r="18" spans="1:18" ht="12.75">
      <c r="A18" s="3"/>
      <c r="B18" s="14"/>
      <c r="C18" s="62" t="s">
        <v>118</v>
      </c>
      <c r="D18" s="62"/>
      <c r="E18" s="62"/>
      <c r="F18" s="62"/>
      <c r="G18" s="62"/>
      <c r="H18" s="62"/>
      <c r="I18" s="62"/>
      <c r="J18" s="62"/>
      <c r="K18" s="62"/>
      <c r="L18" s="2"/>
      <c r="M18" s="101"/>
      <c r="N18" s="101"/>
      <c r="O18" s="15"/>
      <c r="R18" s="24"/>
    </row>
    <row r="19" spans="1:18" ht="12.75">
      <c r="A19" s="3"/>
      <c r="B19" s="14"/>
      <c r="C19" s="62" t="s">
        <v>164</v>
      </c>
      <c r="D19" s="62"/>
      <c r="E19" s="62"/>
      <c r="F19" s="62"/>
      <c r="G19" s="62"/>
      <c r="H19" s="62"/>
      <c r="I19" s="62"/>
      <c r="J19" s="62"/>
      <c r="K19" s="62"/>
      <c r="L19" s="2"/>
      <c r="M19" s="101"/>
      <c r="N19" s="101"/>
      <c r="O19" s="15"/>
      <c r="R19" s="24"/>
    </row>
    <row r="20" spans="1:18" ht="12.75">
      <c r="A20" s="3"/>
      <c r="B20" s="14"/>
      <c r="C20" s="62" t="s">
        <v>111</v>
      </c>
      <c r="D20" s="62"/>
      <c r="E20" s="62"/>
      <c r="F20" s="108"/>
      <c r="G20" s="108"/>
      <c r="H20" s="108"/>
      <c r="I20" s="108"/>
      <c r="J20" s="108"/>
      <c r="K20" s="108"/>
      <c r="L20" s="2"/>
      <c r="M20" s="101"/>
      <c r="N20" s="101"/>
      <c r="O20" s="15"/>
      <c r="R20" s="24"/>
    </row>
    <row r="21" spans="1:18" ht="12.75">
      <c r="A21" s="3"/>
      <c r="B21" s="14"/>
      <c r="C21" s="1"/>
      <c r="D21" s="1" t="s">
        <v>5</v>
      </c>
      <c r="E21" s="1"/>
      <c r="F21" s="1"/>
      <c r="G21" s="1"/>
      <c r="H21" s="1"/>
      <c r="I21" s="1"/>
      <c r="J21" s="1"/>
      <c r="K21" s="1"/>
      <c r="L21" s="2"/>
      <c r="M21" s="2"/>
      <c r="N21" s="2"/>
      <c r="O21" s="43">
        <f>M14+M15+M16+M17+M18+M19+M20</f>
        <v>0</v>
      </c>
      <c r="R21" s="24"/>
    </row>
    <row r="22" spans="1:18" ht="12.75">
      <c r="A22" s="3"/>
      <c r="B22" s="14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15"/>
      <c r="R22" s="24"/>
    </row>
    <row r="23" spans="1:18" ht="12.75">
      <c r="A23" s="3"/>
      <c r="B23" s="14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15"/>
      <c r="R23" s="24"/>
    </row>
    <row r="24" spans="1:18" ht="12.75">
      <c r="A24" s="3"/>
      <c r="B24" s="14"/>
      <c r="C24" s="62" t="s">
        <v>4</v>
      </c>
      <c r="D24" s="62"/>
      <c r="E24" s="62"/>
      <c r="F24" s="62"/>
      <c r="G24" s="62"/>
      <c r="H24" s="62"/>
      <c r="I24" s="62"/>
      <c r="J24" s="62"/>
      <c r="K24" s="62"/>
      <c r="L24" s="6"/>
      <c r="M24" s="107">
        <f>O100</f>
        <v>0</v>
      </c>
      <c r="N24" s="107"/>
      <c r="O24" s="15"/>
      <c r="R24" s="24"/>
    </row>
    <row r="25" spans="1:18" ht="12.75">
      <c r="A25" s="3"/>
      <c r="B25" s="14"/>
      <c r="C25" s="62" t="s">
        <v>16</v>
      </c>
      <c r="D25" s="62"/>
      <c r="E25" s="62"/>
      <c r="F25" s="62"/>
      <c r="G25" s="62"/>
      <c r="H25" s="62"/>
      <c r="I25" s="62"/>
      <c r="J25" s="62"/>
      <c r="K25" s="62"/>
      <c r="L25" s="6"/>
      <c r="M25" s="101"/>
      <c r="N25" s="101"/>
      <c r="O25" s="15"/>
      <c r="R25" s="24"/>
    </row>
    <row r="26" spans="1:18" ht="12.75">
      <c r="A26" s="3"/>
      <c r="B26" s="14"/>
      <c r="C26" s="62" t="s">
        <v>117</v>
      </c>
      <c r="D26" s="62"/>
      <c r="E26" s="62"/>
      <c r="F26" s="62"/>
      <c r="G26" s="62"/>
      <c r="H26" s="62"/>
      <c r="I26" s="62"/>
      <c r="J26" s="62"/>
      <c r="K26" s="62"/>
      <c r="L26" s="62"/>
      <c r="M26" s="101"/>
      <c r="N26" s="101"/>
      <c r="O26" s="15"/>
      <c r="R26" s="24"/>
    </row>
    <row r="27" spans="1:18" ht="12.75">
      <c r="A27" s="3"/>
      <c r="B27" s="14"/>
      <c r="C27" s="62" t="s">
        <v>116</v>
      </c>
      <c r="D27" s="62"/>
      <c r="E27" s="62"/>
      <c r="F27" s="62"/>
      <c r="G27" s="62"/>
      <c r="H27" s="62"/>
      <c r="I27" s="62"/>
      <c r="J27" s="62"/>
      <c r="K27" s="62"/>
      <c r="L27" s="6"/>
      <c r="M27" s="101"/>
      <c r="N27" s="101"/>
      <c r="O27" s="15"/>
      <c r="R27" s="24"/>
    </row>
    <row r="28" spans="1:18" ht="12.75">
      <c r="A28" s="3"/>
      <c r="B28" s="14"/>
      <c r="C28" s="62" t="s">
        <v>115</v>
      </c>
      <c r="D28" s="62"/>
      <c r="E28" s="62"/>
      <c r="F28" s="62"/>
      <c r="G28" s="62"/>
      <c r="H28" s="62"/>
      <c r="I28" s="62"/>
      <c r="J28" s="62"/>
      <c r="K28" s="62"/>
      <c r="L28" s="6"/>
      <c r="M28" s="101"/>
      <c r="N28" s="101"/>
      <c r="O28" s="15"/>
      <c r="R28" s="24"/>
    </row>
    <row r="29" spans="1:18" ht="12.75">
      <c r="A29" s="3"/>
      <c r="B29" s="14"/>
      <c r="C29" s="62" t="s">
        <v>112</v>
      </c>
      <c r="D29" s="62"/>
      <c r="E29" s="62"/>
      <c r="F29" s="108"/>
      <c r="G29" s="108"/>
      <c r="H29" s="108"/>
      <c r="I29" s="108"/>
      <c r="J29" s="108"/>
      <c r="K29" s="108"/>
      <c r="L29" s="6"/>
      <c r="M29" s="101"/>
      <c r="N29" s="101"/>
      <c r="O29" s="15"/>
      <c r="R29" s="24"/>
    </row>
    <row r="30" spans="1:18" ht="12.75">
      <c r="A30" s="3"/>
      <c r="B30" s="14"/>
      <c r="C30" s="63" t="s">
        <v>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43">
        <f>M24+M25+M26+M27+M28+M29</f>
        <v>0</v>
      </c>
      <c r="R30" s="24"/>
    </row>
    <row r="31" spans="1:18" ht="12.75">
      <c r="A31" s="3"/>
      <c r="B31" s="14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15"/>
      <c r="R31" s="24"/>
    </row>
    <row r="32" spans="1:18" ht="12.75">
      <c r="A32" s="3"/>
      <c r="B32" s="61" t="s">
        <v>15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43">
        <f>O12+O21-O30</f>
        <v>0</v>
      </c>
      <c r="R32" s="24"/>
    </row>
    <row r="33" spans="1:18" ht="13.5" thickBot="1">
      <c r="A33" s="3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9"/>
      <c r="R33" s="24"/>
    </row>
    <row r="34" spans="1:18" ht="12.75">
      <c r="A34" s="3"/>
      <c r="B34" s="20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3"/>
      <c r="R34" s="24"/>
    </row>
    <row r="35" spans="1:18" ht="12.75">
      <c r="A35" s="3"/>
      <c r="B35" s="14"/>
      <c r="C35" s="111" t="s">
        <v>34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5"/>
      <c r="R35" s="24"/>
    </row>
    <row r="36" spans="1:18" ht="12.75" customHeight="1">
      <c r="A36" s="3"/>
      <c r="B36" s="14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5"/>
      <c r="R36" s="24"/>
    </row>
    <row r="37" spans="1:18" ht="12.75">
      <c r="A37" s="3"/>
      <c r="B37" s="14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5"/>
      <c r="R37" s="24"/>
    </row>
    <row r="38" spans="1:18" ht="12.75">
      <c r="A38" s="3"/>
      <c r="B38" s="1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5"/>
      <c r="R38" s="24"/>
    </row>
    <row r="39" spans="1:18" ht="12.75">
      <c r="A39" s="3"/>
      <c r="B39" s="14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15"/>
      <c r="R39" s="24"/>
    </row>
    <row r="40" spans="1:18" ht="12.75">
      <c r="A40" s="3"/>
      <c r="B40" s="14"/>
      <c r="C40" s="64" t="s">
        <v>7</v>
      </c>
      <c r="D40" s="64"/>
      <c r="E40" s="64"/>
      <c r="F40" s="64"/>
      <c r="G40" s="29"/>
      <c r="H40" s="64" t="s">
        <v>8</v>
      </c>
      <c r="I40" s="64"/>
      <c r="J40" s="64"/>
      <c r="K40" s="1"/>
      <c r="L40" s="100" t="s">
        <v>9</v>
      </c>
      <c r="M40" s="100"/>
      <c r="N40" s="100"/>
      <c r="O40" s="15"/>
      <c r="R40" s="24"/>
    </row>
    <row r="41" spans="1:18" ht="12.75">
      <c r="A41" s="3"/>
      <c r="B41" s="14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  <c r="O41" s="15"/>
      <c r="R41" s="24"/>
    </row>
    <row r="42" spans="1:18" ht="12.75">
      <c r="A42" s="3"/>
      <c r="B42" s="14"/>
      <c r="C42" s="63" t="s">
        <v>29</v>
      </c>
      <c r="D42" s="63"/>
      <c r="E42" s="63"/>
      <c r="F42" s="63"/>
      <c r="G42" s="34"/>
      <c r="H42" s="63" t="s">
        <v>63</v>
      </c>
      <c r="I42" s="63"/>
      <c r="J42" s="63"/>
      <c r="K42" s="1"/>
      <c r="L42" s="110" t="s">
        <v>64</v>
      </c>
      <c r="M42" s="110"/>
      <c r="N42" s="110"/>
      <c r="O42" s="15"/>
      <c r="R42" s="24"/>
    </row>
    <row r="43" spans="1:18" ht="12.75">
      <c r="A43" s="3"/>
      <c r="B43" s="14"/>
      <c r="C43" s="1"/>
      <c r="D43" s="1"/>
      <c r="E43" s="1"/>
      <c r="F43" s="1"/>
      <c r="G43" s="1"/>
      <c r="H43" s="1"/>
      <c r="I43" s="1"/>
      <c r="J43" s="1"/>
      <c r="K43" s="1"/>
      <c r="L43" s="7"/>
      <c r="M43" s="7"/>
      <c r="N43" s="2"/>
      <c r="O43" s="15"/>
      <c r="R43" s="24"/>
    </row>
    <row r="44" spans="1:18" ht="13.5" thickBot="1">
      <c r="A44" s="3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9"/>
      <c r="R44" s="24"/>
    </row>
    <row r="45" spans="1:18" ht="12.75">
      <c r="A45" s="3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3"/>
      <c r="R45" s="24"/>
    </row>
    <row r="46" spans="1:18" ht="13.5" customHeight="1">
      <c r="A46" s="3"/>
      <c r="B46" s="14"/>
      <c r="C46" s="109" t="s">
        <v>11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5"/>
      <c r="R46" s="24"/>
    </row>
    <row r="47" spans="1:18" ht="12.75">
      <c r="A47" s="3"/>
      <c r="B47" s="14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5"/>
      <c r="R47" s="24"/>
    </row>
    <row r="48" spans="1:18" ht="12.75">
      <c r="A48" s="3"/>
      <c r="B48" s="14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5"/>
      <c r="R48" s="24"/>
    </row>
    <row r="49" spans="1:18" ht="12.75">
      <c r="A49" s="3"/>
      <c r="B49" s="14"/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15"/>
      <c r="R49" s="24"/>
    </row>
    <row r="50" spans="1:18" ht="12.75" customHeight="1">
      <c r="A50" s="3"/>
      <c r="B50" s="14"/>
      <c r="C50" s="1"/>
      <c r="D50" s="31" t="s">
        <v>10</v>
      </c>
      <c r="E50" s="113">
        <f>VLOOKUP(H8,TABELAS!G6:H17,2,FALSE)</f>
        <v>40209</v>
      </c>
      <c r="F50" s="113"/>
      <c r="G50" s="113"/>
      <c r="H50" s="113"/>
      <c r="I50" s="1"/>
      <c r="J50" s="1"/>
      <c r="K50" s="1"/>
      <c r="L50" s="2"/>
      <c r="M50" s="2"/>
      <c r="N50" s="2"/>
      <c r="O50" s="15"/>
      <c r="R50" s="24"/>
    </row>
    <row r="51" spans="1:18" ht="12.75" customHeight="1">
      <c r="A51" s="3"/>
      <c r="B51" s="14"/>
      <c r="C51" s="1"/>
      <c r="D51" s="8"/>
      <c r="E51" s="22"/>
      <c r="F51" s="22"/>
      <c r="G51" s="1"/>
      <c r="H51" s="1"/>
      <c r="I51" s="1"/>
      <c r="J51" s="1"/>
      <c r="K51" s="1"/>
      <c r="L51" s="2"/>
      <c r="M51" s="2"/>
      <c r="N51" s="2"/>
      <c r="O51" s="15"/>
      <c r="R51" s="24"/>
    </row>
    <row r="52" spans="1:18" ht="12.75" customHeight="1">
      <c r="A52" s="3"/>
      <c r="B52" s="14"/>
      <c r="C52" s="62" t="s">
        <v>65</v>
      </c>
      <c r="D52" s="62"/>
      <c r="E52" s="62"/>
      <c r="F52" s="62"/>
      <c r="G52" s="62"/>
      <c r="H52" s="62"/>
      <c r="I52" s="1"/>
      <c r="J52" s="63" t="s">
        <v>30</v>
      </c>
      <c r="K52" s="63"/>
      <c r="L52" s="63"/>
      <c r="M52" s="63"/>
      <c r="N52" s="63"/>
      <c r="O52" s="15"/>
      <c r="R52" s="24"/>
    </row>
    <row r="53" spans="1:18" ht="12.75" customHeight="1">
      <c r="A53" s="3"/>
      <c r="B53" s="14"/>
      <c r="C53" s="64" t="s">
        <v>31</v>
      </c>
      <c r="D53" s="64"/>
      <c r="E53" s="64"/>
      <c r="F53" s="64"/>
      <c r="G53" s="64"/>
      <c r="H53" s="64"/>
      <c r="I53" s="1"/>
      <c r="J53" s="64" t="s">
        <v>32</v>
      </c>
      <c r="K53" s="64"/>
      <c r="L53" s="64"/>
      <c r="M53" s="64"/>
      <c r="N53" s="64"/>
      <c r="O53" s="33"/>
      <c r="R53" s="24"/>
    </row>
    <row r="54" spans="1:18" ht="13.5" customHeight="1" thickBot="1">
      <c r="A54" s="3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8"/>
      <c r="N54" s="18"/>
      <c r="O54" s="19"/>
      <c r="R54" s="24"/>
    </row>
    <row r="55" spans="1:18" ht="12.75" customHeight="1">
      <c r="A55" s="3"/>
      <c r="B55" s="3"/>
      <c r="C55" s="46" t="s">
        <v>113</v>
      </c>
      <c r="D55" s="3"/>
      <c r="E55" s="3"/>
      <c r="F55" s="3"/>
      <c r="G55" s="3"/>
      <c r="H55" s="3"/>
      <c r="I55" s="3"/>
      <c r="J55" s="3"/>
      <c r="K55" s="3"/>
      <c r="L55" s="9"/>
      <c r="M55" s="9"/>
      <c r="N55" s="9"/>
      <c r="O55" s="9"/>
      <c r="R55" s="24"/>
    </row>
    <row r="56" spans="1:18" ht="12.75">
      <c r="A56" s="3"/>
      <c r="B56" s="3"/>
      <c r="C56" s="46"/>
      <c r="D56" s="3"/>
      <c r="E56" s="3"/>
      <c r="F56" s="3"/>
      <c r="G56" s="3"/>
      <c r="H56" s="3"/>
      <c r="I56" s="3"/>
      <c r="J56" s="3"/>
      <c r="K56" s="3"/>
      <c r="L56" s="9"/>
      <c r="M56" s="9"/>
      <c r="N56" s="9"/>
      <c r="O56" s="9"/>
      <c r="R56" s="24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9"/>
      <c r="M57" s="9"/>
      <c r="N57" s="9"/>
      <c r="O57" s="9"/>
      <c r="R57" s="2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9"/>
      <c r="M58" s="9"/>
      <c r="N58" s="9"/>
      <c r="O58" s="9"/>
    </row>
    <row r="59" spans="1:18" ht="12.75">
      <c r="A59" s="3"/>
      <c r="B59" s="3"/>
      <c r="C59" s="3"/>
      <c r="D59" s="3"/>
      <c r="E59" s="3"/>
      <c r="F59" s="3"/>
      <c r="G59" s="3"/>
      <c r="H59" s="3"/>
      <c r="I59" s="45"/>
      <c r="J59" s="3"/>
      <c r="K59" s="3"/>
      <c r="L59" s="9"/>
      <c r="M59" s="9"/>
      <c r="N59" s="9"/>
      <c r="O59" s="9"/>
      <c r="R59" s="4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9"/>
      <c r="M60" s="9"/>
      <c r="N60" s="9"/>
      <c r="O60" s="9"/>
      <c r="R60" s="4"/>
    </row>
    <row r="61" spans="1:18" ht="13.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9"/>
      <c r="M61" s="9"/>
      <c r="N61" s="9"/>
      <c r="O61" s="9"/>
      <c r="R61" s="4"/>
    </row>
    <row r="62" spans="1:18" ht="13.5" customHeight="1" thickBot="1">
      <c r="A62" s="3"/>
      <c r="B62" s="56" t="s">
        <v>23</v>
      </c>
      <c r="C62" s="57"/>
      <c r="D62" s="57"/>
      <c r="E62" s="57"/>
      <c r="F62" s="57"/>
      <c r="G62" s="57"/>
      <c r="H62" s="57"/>
      <c r="I62" s="58"/>
      <c r="J62" s="86" t="s">
        <v>24</v>
      </c>
      <c r="K62" s="59"/>
      <c r="L62" s="59"/>
      <c r="M62" s="59"/>
      <c r="N62" s="59"/>
      <c r="O62" s="60"/>
      <c r="R62" s="4"/>
    </row>
    <row r="63" spans="1:18" ht="13.5" customHeight="1" thickBot="1">
      <c r="A63" s="3"/>
      <c r="B63" s="97" t="s">
        <v>20</v>
      </c>
      <c r="C63" s="98"/>
      <c r="D63" s="94" t="s">
        <v>21</v>
      </c>
      <c r="E63" s="95"/>
      <c r="F63" s="95"/>
      <c r="G63" s="96"/>
      <c r="H63" s="97" t="s">
        <v>22</v>
      </c>
      <c r="I63" s="98"/>
      <c r="J63" s="35" t="s">
        <v>20</v>
      </c>
      <c r="K63" s="94" t="s">
        <v>21</v>
      </c>
      <c r="L63" s="95"/>
      <c r="M63" s="95"/>
      <c r="N63" s="96"/>
      <c r="O63" s="36" t="s">
        <v>22</v>
      </c>
      <c r="R63" s="4"/>
    </row>
    <row r="64" spans="1:18" ht="12.75">
      <c r="A64" s="3"/>
      <c r="B64" s="87"/>
      <c r="C64" s="88"/>
      <c r="D64" s="89">
        <f>IF(B64="","",VLOOKUP(B64,Dados,2,FALSE))</f>
      </c>
      <c r="E64" s="90"/>
      <c r="F64" s="90"/>
      <c r="G64" s="91"/>
      <c r="H64" s="92"/>
      <c r="I64" s="93"/>
      <c r="J64" s="50"/>
      <c r="K64" s="72">
        <f>IF(J64="","",VLOOKUP(J64,Dados,2,FALSE))</f>
      </c>
      <c r="L64" s="73"/>
      <c r="M64" s="73"/>
      <c r="N64" s="74"/>
      <c r="O64" s="47"/>
      <c r="R64" s="4"/>
    </row>
    <row r="65" spans="1:18" ht="12.75">
      <c r="A65" s="3"/>
      <c r="B65" s="70"/>
      <c r="C65" s="71"/>
      <c r="D65" s="72">
        <f>IF(B65="","",VLOOKUP(B65,Dados,2,FALSE))</f>
      </c>
      <c r="E65" s="73"/>
      <c r="F65" s="73"/>
      <c r="G65" s="74"/>
      <c r="H65" s="75"/>
      <c r="I65" s="76"/>
      <c r="J65" s="50"/>
      <c r="K65" s="72">
        <f>IF(J65="","",VLOOKUP(J65,Dados,2,FALSE))</f>
      </c>
      <c r="L65" s="73"/>
      <c r="M65" s="73"/>
      <c r="N65" s="74"/>
      <c r="O65" s="48"/>
      <c r="R65" s="4"/>
    </row>
    <row r="66" spans="1:18" ht="12.75">
      <c r="A66" s="3"/>
      <c r="B66" s="70"/>
      <c r="C66" s="71"/>
      <c r="D66" s="72">
        <f aca="true" t="shared" si="0" ref="D66:D99">IF(B66="","",VLOOKUP(B66,Dados,2,FALSE))</f>
      </c>
      <c r="E66" s="73"/>
      <c r="F66" s="73"/>
      <c r="G66" s="74"/>
      <c r="H66" s="80"/>
      <c r="I66" s="81"/>
      <c r="J66" s="50"/>
      <c r="K66" s="72">
        <f aca="true" t="shared" si="1" ref="K66:K99">IF(J66="","",VLOOKUP(J66,Dados,2,FALSE))</f>
      </c>
      <c r="L66" s="73"/>
      <c r="M66" s="73"/>
      <c r="N66" s="74"/>
      <c r="O66" s="48"/>
      <c r="R66" s="4"/>
    </row>
    <row r="67" spans="1:18" ht="12.75">
      <c r="A67" s="3"/>
      <c r="B67" s="70"/>
      <c r="C67" s="71"/>
      <c r="D67" s="72">
        <f t="shared" si="0"/>
      </c>
      <c r="E67" s="73"/>
      <c r="F67" s="73"/>
      <c r="G67" s="74"/>
      <c r="H67" s="75"/>
      <c r="I67" s="76"/>
      <c r="J67" s="50"/>
      <c r="K67" s="72">
        <f t="shared" si="1"/>
      </c>
      <c r="L67" s="73"/>
      <c r="M67" s="73"/>
      <c r="N67" s="74"/>
      <c r="O67" s="48"/>
      <c r="R67" s="4"/>
    </row>
    <row r="68" spans="1:18" ht="12.75">
      <c r="A68" s="3"/>
      <c r="B68" s="70"/>
      <c r="C68" s="71"/>
      <c r="D68" s="72">
        <f t="shared" si="0"/>
      </c>
      <c r="E68" s="73"/>
      <c r="F68" s="73"/>
      <c r="G68" s="74"/>
      <c r="H68" s="84"/>
      <c r="I68" s="85"/>
      <c r="J68" s="50"/>
      <c r="K68" s="72">
        <f t="shared" si="1"/>
      </c>
      <c r="L68" s="73"/>
      <c r="M68" s="73"/>
      <c r="N68" s="74"/>
      <c r="O68" s="48"/>
      <c r="R68" s="4"/>
    </row>
    <row r="69" spans="1:18" ht="12.75">
      <c r="A69" s="3"/>
      <c r="B69" s="70"/>
      <c r="C69" s="71"/>
      <c r="D69" s="72">
        <f t="shared" si="0"/>
      </c>
      <c r="E69" s="73"/>
      <c r="F69" s="73"/>
      <c r="G69" s="74"/>
      <c r="H69" s="75"/>
      <c r="I69" s="76"/>
      <c r="J69" s="50"/>
      <c r="K69" s="72">
        <f t="shared" si="1"/>
      </c>
      <c r="L69" s="73"/>
      <c r="M69" s="73"/>
      <c r="N69" s="74"/>
      <c r="O69" s="48"/>
      <c r="R69" s="4"/>
    </row>
    <row r="70" spans="1:18" ht="12.75">
      <c r="A70" s="3"/>
      <c r="B70" s="82"/>
      <c r="C70" s="83"/>
      <c r="D70" s="72">
        <f t="shared" si="0"/>
      </c>
      <c r="E70" s="73"/>
      <c r="F70" s="73"/>
      <c r="G70" s="74"/>
      <c r="H70" s="80"/>
      <c r="I70" s="81"/>
      <c r="J70" s="50"/>
      <c r="K70" s="72">
        <f t="shared" si="1"/>
      </c>
      <c r="L70" s="73"/>
      <c r="M70" s="73"/>
      <c r="N70" s="74"/>
      <c r="O70" s="48"/>
      <c r="R70" s="4"/>
    </row>
    <row r="71" spans="1:18" ht="12.75">
      <c r="A71" s="3"/>
      <c r="B71" s="70"/>
      <c r="C71" s="71"/>
      <c r="D71" s="72">
        <f t="shared" si="0"/>
      </c>
      <c r="E71" s="73"/>
      <c r="F71" s="73"/>
      <c r="G71" s="74"/>
      <c r="H71" s="80"/>
      <c r="I71" s="81"/>
      <c r="J71" s="50"/>
      <c r="K71" s="72">
        <f t="shared" si="1"/>
      </c>
      <c r="L71" s="73"/>
      <c r="M71" s="73"/>
      <c r="N71" s="74"/>
      <c r="O71" s="48"/>
      <c r="R71" s="4"/>
    </row>
    <row r="72" spans="1:15" ht="12.75">
      <c r="A72" s="3"/>
      <c r="B72" s="70"/>
      <c r="C72" s="71"/>
      <c r="D72" s="72">
        <f t="shared" si="0"/>
      </c>
      <c r="E72" s="73"/>
      <c r="F72" s="73"/>
      <c r="G72" s="74"/>
      <c r="H72" s="75"/>
      <c r="I72" s="76"/>
      <c r="J72" s="50"/>
      <c r="K72" s="72">
        <f t="shared" si="1"/>
      </c>
      <c r="L72" s="73"/>
      <c r="M72" s="73"/>
      <c r="N72" s="74"/>
      <c r="O72" s="48"/>
    </row>
    <row r="73" spans="1:15" ht="12.75">
      <c r="A73" s="3"/>
      <c r="B73" s="70"/>
      <c r="C73" s="71"/>
      <c r="D73" s="72">
        <f t="shared" si="0"/>
      </c>
      <c r="E73" s="73"/>
      <c r="F73" s="73"/>
      <c r="G73" s="74"/>
      <c r="H73" s="80"/>
      <c r="I73" s="81"/>
      <c r="J73" s="50"/>
      <c r="K73" s="72">
        <f t="shared" si="1"/>
      </c>
      <c r="L73" s="73"/>
      <c r="M73" s="73"/>
      <c r="N73" s="74"/>
      <c r="O73" s="48"/>
    </row>
    <row r="74" spans="1:15" ht="12.75">
      <c r="A74" s="3"/>
      <c r="B74" s="70"/>
      <c r="C74" s="71"/>
      <c r="D74" s="72">
        <f t="shared" si="0"/>
      </c>
      <c r="E74" s="73"/>
      <c r="F74" s="73"/>
      <c r="G74" s="74"/>
      <c r="H74" s="75"/>
      <c r="I74" s="76"/>
      <c r="J74" s="50"/>
      <c r="K74" s="72">
        <f t="shared" si="1"/>
      </c>
      <c r="L74" s="73"/>
      <c r="M74" s="73"/>
      <c r="N74" s="74"/>
      <c r="O74" s="48"/>
    </row>
    <row r="75" spans="1:15" ht="12.75">
      <c r="A75" s="3"/>
      <c r="B75" s="70"/>
      <c r="C75" s="71"/>
      <c r="D75" s="72">
        <f t="shared" si="0"/>
      </c>
      <c r="E75" s="73"/>
      <c r="F75" s="73"/>
      <c r="G75" s="74"/>
      <c r="H75" s="80"/>
      <c r="I75" s="81"/>
      <c r="J75" s="50"/>
      <c r="K75" s="72">
        <f t="shared" si="1"/>
      </c>
      <c r="L75" s="73"/>
      <c r="M75" s="73"/>
      <c r="N75" s="74"/>
      <c r="O75" s="48"/>
    </row>
    <row r="76" spans="1:15" ht="12.75">
      <c r="A76" s="3"/>
      <c r="B76" s="70"/>
      <c r="C76" s="71"/>
      <c r="D76" s="72">
        <f t="shared" si="0"/>
      </c>
      <c r="E76" s="73"/>
      <c r="F76" s="73"/>
      <c r="G76" s="74"/>
      <c r="H76" s="75"/>
      <c r="I76" s="76"/>
      <c r="J76" s="50"/>
      <c r="K76" s="72">
        <f t="shared" si="1"/>
      </c>
      <c r="L76" s="73"/>
      <c r="M76" s="73"/>
      <c r="N76" s="74"/>
      <c r="O76" s="48"/>
    </row>
    <row r="77" spans="1:15" ht="12.75">
      <c r="A77" s="3"/>
      <c r="B77" s="70"/>
      <c r="C77" s="71"/>
      <c r="D77" s="72">
        <f t="shared" si="0"/>
      </c>
      <c r="E77" s="73"/>
      <c r="F77" s="73"/>
      <c r="G77" s="74"/>
      <c r="H77" s="80"/>
      <c r="I77" s="81"/>
      <c r="J77" s="50"/>
      <c r="K77" s="72">
        <f t="shared" si="1"/>
      </c>
      <c r="L77" s="73"/>
      <c r="M77" s="73"/>
      <c r="N77" s="74"/>
      <c r="O77" s="48"/>
    </row>
    <row r="78" spans="1:15" ht="12.75">
      <c r="A78" s="3"/>
      <c r="B78" s="70"/>
      <c r="C78" s="71"/>
      <c r="D78" s="72">
        <f t="shared" si="0"/>
      </c>
      <c r="E78" s="73"/>
      <c r="F78" s="73"/>
      <c r="G78" s="74"/>
      <c r="H78" s="75"/>
      <c r="I78" s="76"/>
      <c r="J78" s="50"/>
      <c r="K78" s="72">
        <f t="shared" si="1"/>
      </c>
      <c r="L78" s="73"/>
      <c r="M78" s="73"/>
      <c r="N78" s="74"/>
      <c r="O78" s="48"/>
    </row>
    <row r="79" spans="1:15" ht="12.75">
      <c r="A79" s="3"/>
      <c r="B79" s="70"/>
      <c r="C79" s="71"/>
      <c r="D79" s="72">
        <f t="shared" si="0"/>
      </c>
      <c r="E79" s="73"/>
      <c r="F79" s="73"/>
      <c r="G79" s="74"/>
      <c r="H79" s="80"/>
      <c r="I79" s="81"/>
      <c r="J79" s="50"/>
      <c r="K79" s="72">
        <f t="shared" si="1"/>
      </c>
      <c r="L79" s="73"/>
      <c r="M79" s="73"/>
      <c r="N79" s="74"/>
      <c r="O79" s="48"/>
    </row>
    <row r="80" spans="1:15" ht="12.75">
      <c r="A80" s="3"/>
      <c r="B80" s="70"/>
      <c r="C80" s="71"/>
      <c r="D80" s="72">
        <f t="shared" si="0"/>
      </c>
      <c r="E80" s="73"/>
      <c r="F80" s="73"/>
      <c r="G80" s="74"/>
      <c r="H80" s="75"/>
      <c r="I80" s="76"/>
      <c r="J80" s="50"/>
      <c r="K80" s="72">
        <f t="shared" si="1"/>
      </c>
      <c r="L80" s="73"/>
      <c r="M80" s="73"/>
      <c r="N80" s="74"/>
      <c r="O80" s="48"/>
    </row>
    <row r="81" spans="1:15" ht="12.75">
      <c r="A81" s="3"/>
      <c r="B81" s="70"/>
      <c r="C81" s="71"/>
      <c r="D81" s="72">
        <f t="shared" si="0"/>
      </c>
      <c r="E81" s="73"/>
      <c r="F81" s="73"/>
      <c r="G81" s="74"/>
      <c r="H81" s="80"/>
      <c r="I81" s="81"/>
      <c r="J81" s="50"/>
      <c r="K81" s="72">
        <f t="shared" si="1"/>
      </c>
      <c r="L81" s="73"/>
      <c r="M81" s="73"/>
      <c r="N81" s="74"/>
      <c r="O81" s="48"/>
    </row>
    <row r="82" spans="1:15" ht="12.75">
      <c r="A82" s="3"/>
      <c r="B82" s="70"/>
      <c r="C82" s="71"/>
      <c r="D82" s="72">
        <f t="shared" si="0"/>
      </c>
      <c r="E82" s="73"/>
      <c r="F82" s="73"/>
      <c r="G82" s="74"/>
      <c r="H82" s="75"/>
      <c r="I82" s="76"/>
      <c r="J82" s="50"/>
      <c r="K82" s="72">
        <f t="shared" si="1"/>
      </c>
      <c r="L82" s="73"/>
      <c r="M82" s="73"/>
      <c r="N82" s="74"/>
      <c r="O82" s="48"/>
    </row>
    <row r="83" spans="1:15" ht="12.75">
      <c r="A83" s="3"/>
      <c r="B83" s="70"/>
      <c r="C83" s="71"/>
      <c r="D83" s="72">
        <f t="shared" si="0"/>
      </c>
      <c r="E83" s="73"/>
      <c r="F83" s="73"/>
      <c r="G83" s="74"/>
      <c r="H83" s="80"/>
      <c r="I83" s="81"/>
      <c r="J83" s="50"/>
      <c r="K83" s="72">
        <f t="shared" si="1"/>
      </c>
      <c r="L83" s="73"/>
      <c r="M83" s="73"/>
      <c r="N83" s="74"/>
      <c r="O83" s="48"/>
    </row>
    <row r="84" spans="1:15" ht="12.75">
      <c r="A84" s="3"/>
      <c r="B84" s="70"/>
      <c r="C84" s="71"/>
      <c r="D84" s="72">
        <f t="shared" si="0"/>
      </c>
      <c r="E84" s="73"/>
      <c r="F84" s="73"/>
      <c r="G84" s="74"/>
      <c r="H84" s="75"/>
      <c r="I84" s="76"/>
      <c r="J84" s="50"/>
      <c r="K84" s="72">
        <f t="shared" si="1"/>
      </c>
      <c r="L84" s="73"/>
      <c r="M84" s="73"/>
      <c r="N84" s="74"/>
      <c r="O84" s="48"/>
    </row>
    <row r="85" spans="1:15" ht="12.75">
      <c r="A85" s="3"/>
      <c r="B85" s="70"/>
      <c r="C85" s="71"/>
      <c r="D85" s="72">
        <f t="shared" si="0"/>
      </c>
      <c r="E85" s="73"/>
      <c r="F85" s="73"/>
      <c r="G85" s="74"/>
      <c r="H85" s="80"/>
      <c r="I85" s="81"/>
      <c r="J85" s="50"/>
      <c r="K85" s="72">
        <f t="shared" si="1"/>
      </c>
      <c r="L85" s="73"/>
      <c r="M85" s="73"/>
      <c r="N85" s="74"/>
      <c r="O85" s="48"/>
    </row>
    <row r="86" spans="1:15" ht="12.75">
      <c r="A86" s="3"/>
      <c r="B86" s="70"/>
      <c r="C86" s="71"/>
      <c r="D86" s="72">
        <f t="shared" si="0"/>
      </c>
      <c r="E86" s="73"/>
      <c r="F86" s="73"/>
      <c r="G86" s="74"/>
      <c r="H86" s="75"/>
      <c r="I86" s="76"/>
      <c r="J86" s="50"/>
      <c r="K86" s="72">
        <f t="shared" si="1"/>
      </c>
      <c r="L86" s="73"/>
      <c r="M86" s="73"/>
      <c r="N86" s="74"/>
      <c r="O86" s="48"/>
    </row>
    <row r="87" spans="1:15" ht="12.75">
      <c r="A87" s="3"/>
      <c r="B87" s="70"/>
      <c r="C87" s="71"/>
      <c r="D87" s="72">
        <f t="shared" si="0"/>
      </c>
      <c r="E87" s="73"/>
      <c r="F87" s="73"/>
      <c r="G87" s="74"/>
      <c r="H87" s="80"/>
      <c r="I87" s="81"/>
      <c r="J87" s="50"/>
      <c r="K87" s="72">
        <f t="shared" si="1"/>
      </c>
      <c r="L87" s="73"/>
      <c r="M87" s="73"/>
      <c r="N87" s="74"/>
      <c r="O87" s="48"/>
    </row>
    <row r="88" spans="1:15" ht="12.75">
      <c r="A88" s="3"/>
      <c r="B88" s="70"/>
      <c r="C88" s="71"/>
      <c r="D88" s="72">
        <f t="shared" si="0"/>
      </c>
      <c r="E88" s="73"/>
      <c r="F88" s="73"/>
      <c r="G88" s="74"/>
      <c r="H88" s="75"/>
      <c r="I88" s="76"/>
      <c r="J88" s="50"/>
      <c r="K88" s="72">
        <f t="shared" si="1"/>
      </c>
      <c r="L88" s="73"/>
      <c r="M88" s="73"/>
      <c r="N88" s="74"/>
      <c r="O88" s="48"/>
    </row>
    <row r="89" spans="1:15" ht="12.75">
      <c r="A89" s="3"/>
      <c r="B89" s="70"/>
      <c r="C89" s="71"/>
      <c r="D89" s="72">
        <f t="shared" si="0"/>
      </c>
      <c r="E89" s="73"/>
      <c r="F89" s="73"/>
      <c r="G89" s="74"/>
      <c r="H89" s="80"/>
      <c r="I89" s="81"/>
      <c r="J89" s="50"/>
      <c r="K89" s="72">
        <f t="shared" si="1"/>
      </c>
      <c r="L89" s="73"/>
      <c r="M89" s="73"/>
      <c r="N89" s="74"/>
      <c r="O89" s="48"/>
    </row>
    <row r="90" spans="1:15" ht="12.75">
      <c r="A90" s="3"/>
      <c r="B90" s="70"/>
      <c r="C90" s="71"/>
      <c r="D90" s="72">
        <f t="shared" si="0"/>
      </c>
      <c r="E90" s="73"/>
      <c r="F90" s="73"/>
      <c r="G90" s="74"/>
      <c r="H90" s="75"/>
      <c r="I90" s="76"/>
      <c r="J90" s="50"/>
      <c r="K90" s="72">
        <f t="shared" si="1"/>
      </c>
      <c r="L90" s="73"/>
      <c r="M90" s="73"/>
      <c r="N90" s="74"/>
      <c r="O90" s="48"/>
    </row>
    <row r="91" spans="1:15" ht="12.75">
      <c r="A91" s="3"/>
      <c r="B91" s="70"/>
      <c r="C91" s="71"/>
      <c r="D91" s="72">
        <f t="shared" si="0"/>
      </c>
      <c r="E91" s="73"/>
      <c r="F91" s="73"/>
      <c r="G91" s="74"/>
      <c r="H91" s="80"/>
      <c r="I91" s="81"/>
      <c r="J91" s="50"/>
      <c r="K91" s="72">
        <f t="shared" si="1"/>
      </c>
      <c r="L91" s="73"/>
      <c r="M91" s="73"/>
      <c r="N91" s="74"/>
      <c r="O91" s="48"/>
    </row>
    <row r="92" spans="1:15" ht="12.75">
      <c r="A92" s="3"/>
      <c r="B92" s="70"/>
      <c r="C92" s="71"/>
      <c r="D92" s="72">
        <f t="shared" si="0"/>
      </c>
      <c r="E92" s="73"/>
      <c r="F92" s="73"/>
      <c r="G92" s="74"/>
      <c r="H92" s="75"/>
      <c r="I92" s="76"/>
      <c r="J92" s="50"/>
      <c r="K92" s="72">
        <f t="shared" si="1"/>
      </c>
      <c r="L92" s="73"/>
      <c r="M92" s="73"/>
      <c r="N92" s="74"/>
      <c r="O92" s="48"/>
    </row>
    <row r="93" spans="1:15" ht="12.75">
      <c r="A93" s="3"/>
      <c r="B93" s="70"/>
      <c r="C93" s="71"/>
      <c r="D93" s="72">
        <f t="shared" si="0"/>
      </c>
      <c r="E93" s="73"/>
      <c r="F93" s="73"/>
      <c r="G93" s="74"/>
      <c r="H93" s="80"/>
      <c r="I93" s="81"/>
      <c r="J93" s="50"/>
      <c r="K93" s="72">
        <f t="shared" si="1"/>
      </c>
      <c r="L93" s="73"/>
      <c r="M93" s="73"/>
      <c r="N93" s="74"/>
      <c r="O93" s="48"/>
    </row>
    <row r="94" spans="1:15" ht="12.75">
      <c r="A94" s="3"/>
      <c r="B94" s="70"/>
      <c r="C94" s="71"/>
      <c r="D94" s="72">
        <f t="shared" si="0"/>
      </c>
      <c r="E94" s="73"/>
      <c r="F94" s="73"/>
      <c r="G94" s="74"/>
      <c r="H94" s="75"/>
      <c r="I94" s="76"/>
      <c r="J94" s="50"/>
      <c r="K94" s="72">
        <f t="shared" si="1"/>
      </c>
      <c r="L94" s="73"/>
      <c r="M94" s="73"/>
      <c r="N94" s="74"/>
      <c r="O94" s="48"/>
    </row>
    <row r="95" spans="1:15" ht="12.75">
      <c r="A95" s="3"/>
      <c r="B95" s="70"/>
      <c r="C95" s="71"/>
      <c r="D95" s="72">
        <f t="shared" si="0"/>
      </c>
      <c r="E95" s="73"/>
      <c r="F95" s="73"/>
      <c r="G95" s="74"/>
      <c r="H95" s="80"/>
      <c r="I95" s="81"/>
      <c r="J95" s="50"/>
      <c r="K95" s="72">
        <f t="shared" si="1"/>
      </c>
      <c r="L95" s="73"/>
      <c r="M95" s="73"/>
      <c r="N95" s="74"/>
      <c r="O95" s="48"/>
    </row>
    <row r="96" spans="1:15" ht="12.75">
      <c r="A96" s="3"/>
      <c r="B96" s="70"/>
      <c r="C96" s="71"/>
      <c r="D96" s="72">
        <f t="shared" si="0"/>
      </c>
      <c r="E96" s="73"/>
      <c r="F96" s="73"/>
      <c r="G96" s="74"/>
      <c r="H96" s="75"/>
      <c r="I96" s="76"/>
      <c r="J96" s="50"/>
      <c r="K96" s="72">
        <f t="shared" si="1"/>
      </c>
      <c r="L96" s="73"/>
      <c r="M96" s="73"/>
      <c r="N96" s="74"/>
      <c r="O96" s="48"/>
    </row>
    <row r="97" spans="1:15" ht="12.75">
      <c r="A97" s="3"/>
      <c r="B97" s="70"/>
      <c r="C97" s="71"/>
      <c r="D97" s="72">
        <f t="shared" si="0"/>
      </c>
      <c r="E97" s="73"/>
      <c r="F97" s="73"/>
      <c r="G97" s="74"/>
      <c r="H97" s="80"/>
      <c r="I97" s="81"/>
      <c r="J97" s="50"/>
      <c r="K97" s="72">
        <f t="shared" si="1"/>
      </c>
      <c r="L97" s="73"/>
      <c r="M97" s="73"/>
      <c r="N97" s="74"/>
      <c r="O97" s="48"/>
    </row>
    <row r="98" spans="1:15" ht="12.75">
      <c r="A98" s="3"/>
      <c r="B98" s="70"/>
      <c r="C98" s="71"/>
      <c r="D98" s="72">
        <f t="shared" si="0"/>
      </c>
      <c r="E98" s="73"/>
      <c r="F98" s="73"/>
      <c r="G98" s="74"/>
      <c r="H98" s="75"/>
      <c r="I98" s="76"/>
      <c r="J98" s="50"/>
      <c r="K98" s="72">
        <f t="shared" si="1"/>
      </c>
      <c r="L98" s="73"/>
      <c r="M98" s="73"/>
      <c r="N98" s="74"/>
      <c r="O98" s="48"/>
    </row>
    <row r="99" spans="1:15" ht="13.5" thickBot="1">
      <c r="A99" s="3"/>
      <c r="B99" s="70"/>
      <c r="C99" s="71"/>
      <c r="D99" s="72">
        <f t="shared" si="0"/>
      </c>
      <c r="E99" s="73"/>
      <c r="F99" s="73"/>
      <c r="G99" s="74"/>
      <c r="H99" s="78"/>
      <c r="I99" s="79"/>
      <c r="J99" s="50"/>
      <c r="K99" s="72">
        <f t="shared" si="1"/>
      </c>
      <c r="L99" s="73"/>
      <c r="M99" s="73"/>
      <c r="N99" s="74"/>
      <c r="O99" s="49"/>
    </row>
    <row r="100" spans="1:15" ht="13.5" thickBot="1">
      <c r="A100" s="3"/>
      <c r="B100" s="65" t="s">
        <v>18</v>
      </c>
      <c r="C100" s="66"/>
      <c r="D100" s="66"/>
      <c r="E100" s="66"/>
      <c r="F100" s="66"/>
      <c r="G100" s="67"/>
      <c r="H100" s="68">
        <f>SUM(H64:H99)</f>
        <v>0</v>
      </c>
      <c r="I100" s="69"/>
      <c r="J100" s="65" t="s">
        <v>19</v>
      </c>
      <c r="K100" s="66"/>
      <c r="L100" s="66"/>
      <c r="M100" s="66"/>
      <c r="N100" s="67"/>
      <c r="O100" s="44">
        <f>SUM(O64:O99)</f>
        <v>0</v>
      </c>
    </row>
    <row r="101" spans="1:15" ht="12.75">
      <c r="A101" s="3"/>
      <c r="B101" s="32"/>
      <c r="C101" s="32"/>
      <c r="D101" s="32"/>
      <c r="E101" s="32"/>
      <c r="F101" s="32"/>
      <c r="G101" s="32"/>
      <c r="H101" s="31"/>
      <c r="I101" s="31"/>
      <c r="J101" s="32"/>
      <c r="K101" s="32"/>
      <c r="L101" s="32"/>
      <c r="M101" s="32"/>
      <c r="N101" s="32"/>
      <c r="O101" s="37"/>
    </row>
    <row r="102" spans="1:15" ht="12.75">
      <c r="A102" s="3"/>
      <c r="B102" s="32"/>
      <c r="C102" s="32"/>
      <c r="D102" s="32"/>
      <c r="E102" s="32"/>
      <c r="F102" s="32"/>
      <c r="G102" s="32"/>
      <c r="H102" s="31"/>
      <c r="I102" s="31"/>
      <c r="J102" s="32"/>
      <c r="K102" s="32"/>
      <c r="L102" s="32"/>
      <c r="M102" s="32"/>
      <c r="N102" s="32"/>
      <c r="O102" s="37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9"/>
      <c r="M103" s="9"/>
      <c r="N103" s="9"/>
      <c r="O103" s="9"/>
    </row>
    <row r="104" spans="1:15" ht="12.75">
      <c r="A104" s="3"/>
      <c r="B104" s="38" t="s">
        <v>27</v>
      </c>
      <c r="C104" s="3"/>
      <c r="D104" s="3"/>
      <c r="E104" s="3"/>
      <c r="F104" s="3"/>
      <c r="G104" s="3"/>
      <c r="H104" s="3"/>
      <c r="I104" s="3"/>
      <c r="J104" s="3"/>
      <c r="K104" s="3"/>
      <c r="L104" s="9"/>
      <c r="M104" s="9"/>
      <c r="N104" s="9"/>
      <c r="O104" s="9"/>
    </row>
    <row r="105" spans="1:15" ht="12.75">
      <c r="A105" s="3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ht="12.75">
      <c r="A106" s="3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ht="12.75">
      <c r="A107" s="3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ht="12.75">
      <c r="A108" s="3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1:15" ht="12.75">
      <c r="A109" s="3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ht="12.75">
      <c r="A110" s="2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9"/>
      <c r="M110" s="9"/>
      <c r="N110" s="9"/>
      <c r="O110" s="9"/>
    </row>
    <row r="111" spans="2:15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9"/>
      <c r="M111" s="9"/>
      <c r="N111" s="9"/>
      <c r="O111" s="9"/>
    </row>
    <row r="112" spans="2:15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9"/>
      <c r="M112" s="9"/>
      <c r="N112" s="9"/>
      <c r="O112" s="9"/>
    </row>
  </sheetData>
  <sheetProtection password="E8B4" sheet="1" objects="1" scenarios="1"/>
  <mergeCells count="206">
    <mergeCell ref="M26:N26"/>
    <mergeCell ref="C19:K19"/>
    <mergeCell ref="C20:E20"/>
    <mergeCell ref="C24:K24"/>
    <mergeCell ref="C25:K25"/>
    <mergeCell ref="M20:N20"/>
    <mergeCell ref="C26:L26"/>
    <mergeCell ref="M25:N25"/>
    <mergeCell ref="C16:K16"/>
    <mergeCell ref="C17:K17"/>
    <mergeCell ref="C18:K18"/>
    <mergeCell ref="M18:N18"/>
    <mergeCell ref="E50:H50"/>
    <mergeCell ref="C42:F42"/>
    <mergeCell ref="M28:N28"/>
    <mergeCell ref="M27:N27"/>
    <mergeCell ref="C27:K27"/>
    <mergeCell ref="C28:K28"/>
    <mergeCell ref="F29:K29"/>
    <mergeCell ref="B32:N32"/>
    <mergeCell ref="C29:E29"/>
    <mergeCell ref="C30:N30"/>
    <mergeCell ref="C46:N48"/>
    <mergeCell ref="L42:N42"/>
    <mergeCell ref="C35:N35"/>
    <mergeCell ref="C40:F40"/>
    <mergeCell ref="H42:J42"/>
    <mergeCell ref="H40:J40"/>
    <mergeCell ref="C36:N38"/>
    <mergeCell ref="B8:G8"/>
    <mergeCell ref="C14:K14"/>
    <mergeCell ref="M24:N24"/>
    <mergeCell ref="M14:N14"/>
    <mergeCell ref="M19:N19"/>
    <mergeCell ref="M15:N15"/>
    <mergeCell ref="M16:N16"/>
    <mergeCell ref="M17:N17"/>
    <mergeCell ref="F20:K20"/>
    <mergeCell ref="C15:K15"/>
    <mergeCell ref="H63:I63"/>
    <mergeCell ref="C52:H52"/>
    <mergeCell ref="B3:O3"/>
    <mergeCell ref="L40:N40"/>
    <mergeCell ref="M29:N29"/>
    <mergeCell ref="H7:N7"/>
    <mergeCell ref="H8:N8"/>
    <mergeCell ref="B5:O5"/>
    <mergeCell ref="B6:O6"/>
    <mergeCell ref="B7:G7"/>
    <mergeCell ref="C53:H53"/>
    <mergeCell ref="J62:O62"/>
    <mergeCell ref="B62:I62"/>
    <mergeCell ref="B64:C64"/>
    <mergeCell ref="D64:G64"/>
    <mergeCell ref="H64:I64"/>
    <mergeCell ref="K64:N64"/>
    <mergeCell ref="K63:N63"/>
    <mergeCell ref="B63:C63"/>
    <mergeCell ref="D63:G63"/>
    <mergeCell ref="K65:N65"/>
    <mergeCell ref="K66:N66"/>
    <mergeCell ref="H66:I66"/>
    <mergeCell ref="H65:I65"/>
    <mergeCell ref="D65:G65"/>
    <mergeCell ref="D66:G66"/>
    <mergeCell ref="B66:C66"/>
    <mergeCell ref="B65:C65"/>
    <mergeCell ref="B67:C67"/>
    <mergeCell ref="D67:G67"/>
    <mergeCell ref="H67:I67"/>
    <mergeCell ref="K67:N67"/>
    <mergeCell ref="B68:C68"/>
    <mergeCell ref="D68:G68"/>
    <mergeCell ref="H68:I68"/>
    <mergeCell ref="K68:N68"/>
    <mergeCell ref="B69:C69"/>
    <mergeCell ref="D69:G69"/>
    <mergeCell ref="H69:I69"/>
    <mergeCell ref="K69:N69"/>
    <mergeCell ref="B70:C70"/>
    <mergeCell ref="D70:G70"/>
    <mergeCell ref="H70:I70"/>
    <mergeCell ref="K70:N70"/>
    <mergeCell ref="B71:C71"/>
    <mergeCell ref="D71:G71"/>
    <mergeCell ref="H71:I71"/>
    <mergeCell ref="K71:N71"/>
    <mergeCell ref="B72:C72"/>
    <mergeCell ref="D72:G72"/>
    <mergeCell ref="H72:I72"/>
    <mergeCell ref="K72:N72"/>
    <mergeCell ref="B73:C73"/>
    <mergeCell ref="D73:G73"/>
    <mergeCell ref="H73:I73"/>
    <mergeCell ref="K73:N73"/>
    <mergeCell ref="B74:C74"/>
    <mergeCell ref="D74:G74"/>
    <mergeCell ref="H74:I74"/>
    <mergeCell ref="K74:N74"/>
    <mergeCell ref="B75:C75"/>
    <mergeCell ref="D75:G75"/>
    <mergeCell ref="H75:I75"/>
    <mergeCell ref="K75:N75"/>
    <mergeCell ref="B76:C76"/>
    <mergeCell ref="D76:G76"/>
    <mergeCell ref="H76:I76"/>
    <mergeCell ref="K76:N76"/>
    <mergeCell ref="B77:C77"/>
    <mergeCell ref="D77:G77"/>
    <mergeCell ref="H77:I77"/>
    <mergeCell ref="K77:N77"/>
    <mergeCell ref="B78:C78"/>
    <mergeCell ref="D78:G78"/>
    <mergeCell ref="H78:I78"/>
    <mergeCell ref="K78:N78"/>
    <mergeCell ref="B79:C79"/>
    <mergeCell ref="D79:G79"/>
    <mergeCell ref="H79:I79"/>
    <mergeCell ref="K79:N79"/>
    <mergeCell ref="B80:C80"/>
    <mergeCell ref="D80:G80"/>
    <mergeCell ref="H80:I80"/>
    <mergeCell ref="K80:N80"/>
    <mergeCell ref="B81:C81"/>
    <mergeCell ref="D81:G81"/>
    <mergeCell ref="H81:I81"/>
    <mergeCell ref="K81:N81"/>
    <mergeCell ref="B82:C82"/>
    <mergeCell ref="D82:G82"/>
    <mergeCell ref="H82:I82"/>
    <mergeCell ref="K82:N82"/>
    <mergeCell ref="B83:C83"/>
    <mergeCell ref="D83:G83"/>
    <mergeCell ref="H83:I83"/>
    <mergeCell ref="K83:N83"/>
    <mergeCell ref="B84:C84"/>
    <mergeCell ref="D84:G84"/>
    <mergeCell ref="H84:I84"/>
    <mergeCell ref="K84:N84"/>
    <mergeCell ref="B85:C85"/>
    <mergeCell ref="D85:G85"/>
    <mergeCell ref="H85:I85"/>
    <mergeCell ref="K85:N85"/>
    <mergeCell ref="B86:C86"/>
    <mergeCell ref="D86:G86"/>
    <mergeCell ref="H86:I86"/>
    <mergeCell ref="K86:N86"/>
    <mergeCell ref="B87:C87"/>
    <mergeCell ref="D87:G87"/>
    <mergeCell ref="H87:I87"/>
    <mergeCell ref="K87:N87"/>
    <mergeCell ref="B88:C88"/>
    <mergeCell ref="D88:G88"/>
    <mergeCell ref="H88:I88"/>
    <mergeCell ref="K88:N88"/>
    <mergeCell ref="B89:C89"/>
    <mergeCell ref="D89:G89"/>
    <mergeCell ref="H89:I89"/>
    <mergeCell ref="K89:N89"/>
    <mergeCell ref="B90:C90"/>
    <mergeCell ref="D90:G90"/>
    <mergeCell ref="H90:I90"/>
    <mergeCell ref="K90:N90"/>
    <mergeCell ref="B91:C91"/>
    <mergeCell ref="D91:G91"/>
    <mergeCell ref="H91:I91"/>
    <mergeCell ref="K91:N91"/>
    <mergeCell ref="B92:C92"/>
    <mergeCell ref="D92:G92"/>
    <mergeCell ref="H92:I92"/>
    <mergeCell ref="K92:N92"/>
    <mergeCell ref="B93:C93"/>
    <mergeCell ref="D93:G93"/>
    <mergeCell ref="H93:I93"/>
    <mergeCell ref="K93:N93"/>
    <mergeCell ref="B94:C94"/>
    <mergeCell ref="D94:G94"/>
    <mergeCell ref="H94:I94"/>
    <mergeCell ref="K94:N94"/>
    <mergeCell ref="B95:C95"/>
    <mergeCell ref="D95:G95"/>
    <mergeCell ref="H95:I95"/>
    <mergeCell ref="K95:N95"/>
    <mergeCell ref="B96:C96"/>
    <mergeCell ref="D96:G96"/>
    <mergeCell ref="H96:I96"/>
    <mergeCell ref="K96:N96"/>
    <mergeCell ref="B97:C97"/>
    <mergeCell ref="B105:O109"/>
    <mergeCell ref="B99:C99"/>
    <mergeCell ref="D99:G99"/>
    <mergeCell ref="H99:I99"/>
    <mergeCell ref="K99:N99"/>
    <mergeCell ref="D97:G97"/>
    <mergeCell ref="H97:I97"/>
    <mergeCell ref="K97:N97"/>
    <mergeCell ref="B12:M12"/>
    <mergeCell ref="J52:N52"/>
    <mergeCell ref="J53:N53"/>
    <mergeCell ref="B100:G100"/>
    <mergeCell ref="H100:I100"/>
    <mergeCell ref="J100:N100"/>
    <mergeCell ref="B98:C98"/>
    <mergeCell ref="D98:G98"/>
    <mergeCell ref="H98:I98"/>
    <mergeCell ref="K98:N98"/>
  </mergeCells>
  <dataValidations count="6">
    <dataValidation type="list" allowBlank="1" showInputMessage="1" showErrorMessage="1" sqref="H7:N7">
      <formula1>UG</formula1>
    </dataValidation>
    <dataValidation type="list" allowBlank="1" showInputMessage="1" showErrorMessage="1" sqref="H8:N8">
      <formula1>mes</formula1>
    </dataValidation>
    <dataValidation type="whole" allowBlank="1" showInputMessage="1" showErrorMessage="1" promptTitle="Mensagem:" prompt="Digite o item da despesa ou &quot;tab&quot; quando não tiver nenhuma informação.&#10;" sqref="B64:B99 C64:C69 C71:C99 J64:J99">
      <formula1>1</formula1>
      <formula2>99</formula2>
    </dataValidation>
    <dataValidation allowBlank="1" showInputMessage="1" showErrorMessage="1" promptTitle="Mensagem:" prompt="Digite os valores das entradas na página 2.&#10;" sqref="M14:N14"/>
    <dataValidation allowBlank="1" showInputMessage="1" showErrorMessage="1" promptTitle="Mensagem:" prompt="Digite os valores da saídas na página 2." sqref="M24:N24"/>
    <dataValidation allowBlank="1" showInputMessage="1" showErrorMessage="1" promptTitle="Mensagem:" prompt="Descreva o valor do estoque por extenso.&#10;" sqref="C36:N38"/>
  </dataValidations>
  <printOptions/>
  <pageMargins left="0.7480314960629921" right="0.6299212598425197" top="0.7874015748031497" bottom="0.984251968503937" header="0.5118110236220472" footer="0.5118110236220472"/>
  <pageSetup fitToHeight="2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32">
      <selection activeCell="E20" sqref="E20"/>
    </sheetView>
  </sheetViews>
  <sheetFormatPr defaultColWidth="9.140625" defaultRowHeight="12.75"/>
  <cols>
    <col min="1" max="1" width="10.00390625" style="0" bestFit="1" customWidth="1"/>
    <col min="2" max="2" width="9.140625" style="23" customWidth="1"/>
    <col min="3" max="3" width="25.57421875" style="0" customWidth="1"/>
    <col min="5" max="5" width="52.421875" style="0" customWidth="1"/>
  </cols>
  <sheetData>
    <row r="1" spans="1:3" ht="12.75">
      <c r="A1" s="39" t="s">
        <v>25</v>
      </c>
      <c r="B1" s="39" t="s">
        <v>26</v>
      </c>
      <c r="C1" s="40" t="s">
        <v>66</v>
      </c>
    </row>
    <row r="2" spans="1:3" ht="12.75">
      <c r="A2" s="41">
        <v>142120200</v>
      </c>
      <c r="B2" s="41">
        <v>2</v>
      </c>
      <c r="C2" s="42" t="s">
        <v>67</v>
      </c>
    </row>
    <row r="3" spans="1:3" ht="12.75">
      <c r="A3" s="41">
        <v>142120400</v>
      </c>
      <c r="B3" s="41">
        <v>4</v>
      </c>
      <c r="C3" s="42" t="s">
        <v>68</v>
      </c>
    </row>
    <row r="4" spans="1:3" ht="12.75">
      <c r="A4" s="41">
        <v>142120600</v>
      </c>
      <c r="B4" s="41">
        <v>6</v>
      </c>
      <c r="C4" s="42" t="s">
        <v>69</v>
      </c>
    </row>
    <row r="5" spans="1:3" ht="12.75">
      <c r="A5" s="41">
        <v>142120800</v>
      </c>
      <c r="B5" s="41">
        <v>8</v>
      </c>
      <c r="C5" s="42" t="s">
        <v>70</v>
      </c>
    </row>
    <row r="6" spans="1:3" ht="12.75">
      <c r="A6" s="41">
        <v>142121000</v>
      </c>
      <c r="B6" s="41">
        <v>10</v>
      </c>
      <c r="C6" s="42" t="s">
        <v>71</v>
      </c>
    </row>
    <row r="7" spans="1:3" ht="12.75">
      <c r="A7" s="41">
        <v>142121200</v>
      </c>
      <c r="B7" s="41">
        <v>12</v>
      </c>
      <c r="C7" s="42" t="s">
        <v>72</v>
      </c>
    </row>
    <row r="8" spans="1:3" ht="12.75">
      <c r="A8" s="41">
        <v>142121400</v>
      </c>
      <c r="B8" s="41">
        <v>14</v>
      </c>
      <c r="C8" s="42" t="s">
        <v>73</v>
      </c>
    </row>
    <row r="9" spans="1:3" ht="12.75">
      <c r="A9" s="41">
        <v>142121600</v>
      </c>
      <c r="B9" s="41">
        <v>16</v>
      </c>
      <c r="C9" s="42" t="s">
        <v>74</v>
      </c>
    </row>
    <row r="10" spans="1:3" ht="12.75">
      <c r="A10" s="41">
        <v>142121800</v>
      </c>
      <c r="B10" s="41">
        <v>18</v>
      </c>
      <c r="C10" s="42" t="s">
        <v>75</v>
      </c>
    </row>
    <row r="11" spans="1:3" ht="12.75">
      <c r="A11" s="41">
        <v>142121900</v>
      </c>
      <c r="B11" s="41">
        <v>19</v>
      </c>
      <c r="C11" s="42" t="s">
        <v>76</v>
      </c>
    </row>
    <row r="12" spans="1:3" ht="12.75">
      <c r="A12" s="41">
        <v>142122000</v>
      </c>
      <c r="B12" s="41">
        <v>20</v>
      </c>
      <c r="C12" s="42" t="s">
        <v>77</v>
      </c>
    </row>
    <row r="13" spans="1:3" ht="12.75">
      <c r="A13" s="41">
        <v>142122200</v>
      </c>
      <c r="B13" s="41">
        <v>22</v>
      </c>
      <c r="C13" s="42" t="s">
        <v>78</v>
      </c>
    </row>
    <row r="14" spans="1:3" ht="12.75">
      <c r="A14" s="41">
        <v>142122400</v>
      </c>
      <c r="B14" s="41">
        <v>24</v>
      </c>
      <c r="C14" s="42" t="s">
        <v>79</v>
      </c>
    </row>
    <row r="15" spans="1:3" ht="12.75">
      <c r="A15" s="41">
        <v>142122600</v>
      </c>
      <c r="B15" s="41">
        <v>26</v>
      </c>
      <c r="C15" s="42" t="s">
        <v>80</v>
      </c>
    </row>
    <row r="16" spans="1:3" ht="12.75">
      <c r="A16" s="41">
        <v>142122800</v>
      </c>
      <c r="B16" s="41">
        <v>28</v>
      </c>
      <c r="C16" s="42" t="s">
        <v>81</v>
      </c>
    </row>
    <row r="17" spans="1:3" ht="12.75">
      <c r="A17" s="41">
        <v>142123000</v>
      </c>
      <c r="B17" s="41">
        <v>30</v>
      </c>
      <c r="C17" s="42" t="s">
        <v>82</v>
      </c>
    </row>
    <row r="18" spans="1:3" ht="12.75">
      <c r="A18" s="41">
        <v>142123200</v>
      </c>
      <c r="B18" s="41">
        <v>32</v>
      </c>
      <c r="C18" s="42" t="s">
        <v>83</v>
      </c>
    </row>
    <row r="19" spans="1:3" ht="12.75">
      <c r="A19" s="41">
        <v>142123300</v>
      </c>
      <c r="B19" s="41">
        <v>33</v>
      </c>
      <c r="C19" s="42" t="s">
        <v>84</v>
      </c>
    </row>
    <row r="20" spans="1:3" ht="12.75">
      <c r="A20" s="41">
        <v>142123400</v>
      </c>
      <c r="B20" s="41">
        <v>34</v>
      </c>
      <c r="C20" s="42" t="s">
        <v>85</v>
      </c>
    </row>
    <row r="21" spans="1:3" ht="12.75">
      <c r="A21" s="41">
        <v>142123500</v>
      </c>
      <c r="B21" s="41">
        <v>35</v>
      </c>
      <c r="C21" s="42" t="s">
        <v>86</v>
      </c>
    </row>
    <row r="22" spans="1:3" ht="12.75">
      <c r="A22" s="41">
        <v>142123600</v>
      </c>
      <c r="B22" s="41">
        <v>36</v>
      </c>
      <c r="C22" s="42" t="s">
        <v>87</v>
      </c>
    </row>
    <row r="23" spans="1:3" ht="12.75">
      <c r="A23" s="41">
        <v>142123800</v>
      </c>
      <c r="B23" s="41">
        <v>38</v>
      </c>
      <c r="C23" s="42" t="s">
        <v>88</v>
      </c>
    </row>
    <row r="24" spans="1:3" ht="12.75">
      <c r="A24" s="41">
        <v>142123900</v>
      </c>
      <c r="B24" s="41">
        <v>39</v>
      </c>
      <c r="C24" s="42" t="s">
        <v>89</v>
      </c>
    </row>
    <row r="25" spans="1:3" ht="12.75">
      <c r="A25" s="41">
        <v>142124000</v>
      </c>
      <c r="B25" s="41">
        <v>40</v>
      </c>
      <c r="C25" s="42" t="s">
        <v>90</v>
      </c>
    </row>
    <row r="26" spans="1:3" ht="12.75">
      <c r="A26" s="41">
        <v>142124200</v>
      </c>
      <c r="B26" s="41">
        <v>42</v>
      </c>
      <c r="C26" s="42" t="s">
        <v>91</v>
      </c>
    </row>
    <row r="27" spans="1:3" ht="12.75">
      <c r="A27" s="41">
        <v>142124400</v>
      </c>
      <c r="B27" s="41">
        <v>44</v>
      </c>
      <c r="C27" s="42" t="s">
        <v>92</v>
      </c>
    </row>
    <row r="28" spans="1:3" ht="12.75">
      <c r="A28" s="41">
        <v>142124600</v>
      </c>
      <c r="B28" s="41">
        <v>46</v>
      </c>
      <c r="C28" s="42" t="s">
        <v>93</v>
      </c>
    </row>
    <row r="29" spans="1:3" ht="12.75">
      <c r="A29" s="41">
        <v>142124800</v>
      </c>
      <c r="B29" s="41">
        <v>48</v>
      </c>
      <c r="C29" s="42" t="s">
        <v>94</v>
      </c>
    </row>
    <row r="30" spans="1:3" ht="12.75">
      <c r="A30" s="41">
        <v>142125000</v>
      </c>
      <c r="B30" s="41">
        <v>50</v>
      </c>
      <c r="C30" s="42" t="s">
        <v>95</v>
      </c>
    </row>
    <row r="31" spans="1:3" ht="12.75">
      <c r="A31" s="41">
        <v>142125100</v>
      </c>
      <c r="B31" s="41">
        <v>51</v>
      </c>
      <c r="C31" s="42" t="s">
        <v>96</v>
      </c>
    </row>
    <row r="32" spans="1:3" ht="12.75">
      <c r="A32" s="41">
        <v>142125200</v>
      </c>
      <c r="B32" s="41">
        <v>52</v>
      </c>
      <c r="C32" s="42" t="s">
        <v>97</v>
      </c>
    </row>
    <row r="33" spans="1:3" ht="12.75">
      <c r="A33" s="41">
        <v>142125300</v>
      </c>
      <c r="B33" s="41">
        <v>53</v>
      </c>
      <c r="C33" s="42" t="s">
        <v>98</v>
      </c>
    </row>
    <row r="34" spans="1:3" ht="12.75">
      <c r="A34" s="41">
        <v>142125400</v>
      </c>
      <c r="B34" s="41">
        <v>54</v>
      </c>
      <c r="C34" s="42" t="s">
        <v>99</v>
      </c>
    </row>
    <row r="35" spans="1:3" ht="12.75">
      <c r="A35" s="41">
        <v>142125600</v>
      </c>
      <c r="B35" s="41">
        <v>56</v>
      </c>
      <c r="C35" s="42" t="s">
        <v>100</v>
      </c>
    </row>
    <row r="36" spans="1:3" ht="12.75">
      <c r="A36" s="41">
        <v>142125700</v>
      </c>
      <c r="B36" s="41">
        <v>57</v>
      </c>
      <c r="C36" s="42" t="s">
        <v>101</v>
      </c>
    </row>
    <row r="37" spans="1:3" ht="12.75">
      <c r="A37" s="41">
        <v>142125800</v>
      </c>
      <c r="B37" s="41">
        <v>58</v>
      </c>
      <c r="C37" s="42" t="s">
        <v>102</v>
      </c>
    </row>
    <row r="38" spans="1:3" ht="12.75">
      <c r="A38" s="41">
        <v>142126000</v>
      </c>
      <c r="B38" s="41">
        <v>60</v>
      </c>
      <c r="C38" s="42" t="s">
        <v>103</v>
      </c>
    </row>
    <row r="39" spans="1:3" ht="12.75">
      <c r="A39" s="41">
        <v>142128300</v>
      </c>
      <c r="B39" s="41">
        <v>83</v>
      </c>
      <c r="C39" s="42" t="s">
        <v>104</v>
      </c>
    </row>
    <row r="40" spans="1:3" ht="12.75">
      <c r="A40" s="41">
        <v>142128900</v>
      </c>
      <c r="B40" s="41">
        <v>89</v>
      </c>
      <c r="C40" s="42" t="s">
        <v>105</v>
      </c>
    </row>
    <row r="41" spans="1:3" ht="12.75">
      <c r="A41" s="41">
        <v>142129300</v>
      </c>
      <c r="B41" s="41">
        <v>93</v>
      </c>
      <c r="C41" s="42" t="s">
        <v>106</v>
      </c>
    </row>
    <row r="42" spans="1:3" ht="12.75">
      <c r="A42" s="41">
        <v>142129800</v>
      </c>
      <c r="B42" s="41">
        <v>98</v>
      </c>
      <c r="C42" s="42" t="s">
        <v>107</v>
      </c>
    </row>
    <row r="43" spans="1:3" ht="12.75">
      <c r="A43" s="41">
        <v>142129900</v>
      </c>
      <c r="B43" s="41">
        <v>99</v>
      </c>
      <c r="C43" s="42" t="s">
        <v>108</v>
      </c>
    </row>
    <row r="46" ht="12.75">
      <c r="C46" s="24"/>
    </row>
    <row r="51" ht="12.75">
      <c r="C51" s="24"/>
    </row>
    <row r="57" ht="12.75">
      <c r="C57" s="24"/>
    </row>
  </sheetData>
  <sheetProtection password="E8B4" sheet="1" objects="1" scenarios="1"/>
  <printOptions/>
  <pageMargins left="0.75" right="0.75" top="1" bottom="1" header="0.492125985" footer="0.49212598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H25" sqref="H25"/>
    </sheetView>
  </sheetViews>
  <sheetFormatPr defaultColWidth="9.140625" defaultRowHeight="12.75"/>
  <cols>
    <col min="1" max="1" width="40.57421875" style="0" customWidth="1"/>
    <col min="2" max="2" width="2.28125" style="0" customWidth="1"/>
    <col min="3" max="3" width="2.8515625" style="0" customWidth="1"/>
    <col min="4" max="4" width="4.00390625" style="0" customWidth="1"/>
    <col min="5" max="5" width="2.8515625" style="0" customWidth="1"/>
    <col min="6" max="6" width="11.28125" style="0" customWidth="1"/>
    <col min="7" max="7" width="16.8515625" style="0" customWidth="1"/>
    <col min="8" max="8" width="10.140625" style="0" bestFit="1" customWidth="1"/>
  </cols>
  <sheetData>
    <row r="1" ht="12.75">
      <c r="G1" s="25"/>
    </row>
    <row r="2" spans="1:7" ht="13.5">
      <c r="A2" s="54" t="s">
        <v>119</v>
      </c>
      <c r="G2" s="25"/>
    </row>
    <row r="3" spans="1:7" ht="13.5">
      <c r="A3" s="27" t="s">
        <v>160</v>
      </c>
      <c r="G3" s="25"/>
    </row>
    <row r="4" spans="1:7" ht="13.5">
      <c r="A4" s="54" t="s">
        <v>120</v>
      </c>
      <c r="E4" s="25"/>
      <c r="F4" s="25"/>
      <c r="G4" s="25"/>
    </row>
    <row r="5" spans="1:7" ht="13.5">
      <c r="A5" s="54" t="s">
        <v>166</v>
      </c>
      <c r="E5" s="25"/>
      <c r="F5" s="25"/>
      <c r="G5" s="25"/>
    </row>
    <row r="6" spans="1:8" ht="13.5">
      <c r="A6" s="54" t="s">
        <v>121</v>
      </c>
      <c r="E6" s="25">
        <v>1</v>
      </c>
      <c r="F6" s="26">
        <v>40179</v>
      </c>
      <c r="G6" s="25" t="str">
        <f>UPPER(TEXT(F6,"MMMM/AAAA"))</f>
        <v>JANEIRO/2010</v>
      </c>
      <c r="H6" s="28">
        <v>40209</v>
      </c>
    </row>
    <row r="7" spans="1:8" ht="13.5">
      <c r="A7" s="54" t="s">
        <v>122</v>
      </c>
      <c r="E7" s="25">
        <v>2</v>
      </c>
      <c r="F7" s="26">
        <v>40210</v>
      </c>
      <c r="G7" s="25" t="str">
        <f aca="true" t="shared" si="0" ref="G7:G17">UPPER(TEXT(F7,"MMMM/AAAA"))</f>
        <v>FEVEREIRO/2010</v>
      </c>
      <c r="H7" s="28">
        <v>40237</v>
      </c>
    </row>
    <row r="8" spans="1:8" ht="13.5">
      <c r="A8" s="54" t="s">
        <v>123</v>
      </c>
      <c r="E8" s="25">
        <v>3</v>
      </c>
      <c r="F8" s="26">
        <v>40238</v>
      </c>
      <c r="G8" s="25" t="str">
        <f t="shared" si="0"/>
        <v>MARÇO/2010</v>
      </c>
      <c r="H8" s="28">
        <v>40268</v>
      </c>
    </row>
    <row r="9" spans="1:8" ht="13.5">
      <c r="A9" s="54" t="s">
        <v>124</v>
      </c>
      <c r="E9" s="25">
        <v>4</v>
      </c>
      <c r="F9" s="26">
        <v>40269</v>
      </c>
      <c r="G9" s="25" t="str">
        <f t="shared" si="0"/>
        <v>ABRIL/2010</v>
      </c>
      <c r="H9" s="28">
        <v>40298</v>
      </c>
    </row>
    <row r="10" spans="1:8" ht="13.5">
      <c r="A10" s="54" t="s">
        <v>125</v>
      </c>
      <c r="E10" s="25">
        <v>5</v>
      </c>
      <c r="F10" s="26">
        <v>40299</v>
      </c>
      <c r="G10" s="25" t="str">
        <f t="shared" si="0"/>
        <v>MAIO/2010</v>
      </c>
      <c r="H10" s="28">
        <v>40329</v>
      </c>
    </row>
    <row r="11" spans="1:8" ht="13.5">
      <c r="A11" s="54" t="s">
        <v>35</v>
      </c>
      <c r="E11" s="25">
        <v>6</v>
      </c>
      <c r="F11" s="26">
        <v>40330</v>
      </c>
      <c r="G11" s="25" t="str">
        <f>UPPER(TEXT(F11,"MMMM/AAAA"))</f>
        <v>JUNHO/2010</v>
      </c>
      <c r="H11" s="28">
        <v>40359</v>
      </c>
    </row>
    <row r="12" spans="1:8" ht="13.5">
      <c r="A12" s="54" t="s">
        <v>40</v>
      </c>
      <c r="E12" s="25">
        <v>7</v>
      </c>
      <c r="F12" s="26">
        <v>40360</v>
      </c>
      <c r="G12" s="25" t="str">
        <f t="shared" si="0"/>
        <v>JULHO/2010</v>
      </c>
      <c r="H12" s="28">
        <v>40390</v>
      </c>
    </row>
    <row r="13" spans="1:8" ht="13.5">
      <c r="A13" s="54" t="s">
        <v>167</v>
      </c>
      <c r="E13" s="25">
        <v>8</v>
      </c>
      <c r="F13" s="26">
        <v>40391</v>
      </c>
      <c r="G13" s="25" t="str">
        <f t="shared" si="0"/>
        <v>AGOSTO/2010</v>
      </c>
      <c r="H13" s="28">
        <v>40421</v>
      </c>
    </row>
    <row r="14" spans="1:8" ht="13.5">
      <c r="A14" s="54" t="s">
        <v>168</v>
      </c>
      <c r="E14" s="25">
        <v>9</v>
      </c>
      <c r="F14" s="26">
        <v>40422</v>
      </c>
      <c r="G14" s="25" t="str">
        <f t="shared" si="0"/>
        <v>SETEMBRO/2010</v>
      </c>
      <c r="H14" s="28">
        <v>40451</v>
      </c>
    </row>
    <row r="15" spans="1:8" ht="13.5">
      <c r="A15" s="54" t="s">
        <v>39</v>
      </c>
      <c r="E15" s="25">
        <v>10</v>
      </c>
      <c r="F15" s="26">
        <v>40452</v>
      </c>
      <c r="G15" s="25" t="str">
        <f t="shared" si="0"/>
        <v>OUTUBRO/2010</v>
      </c>
      <c r="H15" s="28">
        <v>40482</v>
      </c>
    </row>
    <row r="16" spans="1:8" ht="13.5">
      <c r="A16" s="54" t="s">
        <v>126</v>
      </c>
      <c r="E16" s="25">
        <v>11</v>
      </c>
      <c r="F16" s="26">
        <v>40483</v>
      </c>
      <c r="G16" s="25" t="str">
        <f t="shared" si="0"/>
        <v>NOVEMBRO/2010</v>
      </c>
      <c r="H16" s="28">
        <v>40512</v>
      </c>
    </row>
    <row r="17" spans="1:8" ht="13.5">
      <c r="A17" s="54" t="s">
        <v>62</v>
      </c>
      <c r="E17" s="25">
        <v>12</v>
      </c>
      <c r="F17" s="26">
        <v>40513</v>
      </c>
      <c r="G17" s="25" t="str">
        <f t="shared" si="0"/>
        <v>DEZEMBRO/2010</v>
      </c>
      <c r="H17" s="28">
        <v>40543</v>
      </c>
    </row>
    <row r="18" ht="13.5">
      <c r="A18" s="54" t="s">
        <v>127</v>
      </c>
    </row>
    <row r="19" ht="13.5">
      <c r="A19" s="54" t="s">
        <v>46</v>
      </c>
    </row>
    <row r="20" ht="13.5">
      <c r="A20" s="54" t="s">
        <v>128</v>
      </c>
    </row>
    <row r="21" ht="13.5">
      <c r="A21" s="54" t="s">
        <v>44</v>
      </c>
    </row>
    <row r="22" ht="13.5">
      <c r="A22" s="54" t="s">
        <v>47</v>
      </c>
    </row>
    <row r="23" ht="13.5">
      <c r="A23" s="54" t="s">
        <v>42</v>
      </c>
    </row>
    <row r="24" ht="13.5">
      <c r="A24" s="54" t="s">
        <v>162</v>
      </c>
    </row>
    <row r="25" ht="13.5">
      <c r="A25" s="54" t="s">
        <v>129</v>
      </c>
    </row>
    <row r="26" ht="13.5">
      <c r="A26" s="54" t="s">
        <v>130</v>
      </c>
    </row>
    <row r="27" ht="13.5">
      <c r="A27" s="54" t="s">
        <v>131</v>
      </c>
    </row>
    <row r="28" ht="13.5">
      <c r="A28" s="54" t="s">
        <v>132</v>
      </c>
    </row>
    <row r="29" spans="1:6" ht="13.5">
      <c r="A29" s="54" t="s">
        <v>133</v>
      </c>
      <c r="E29" s="25">
        <v>1</v>
      </c>
      <c r="F29" s="25" t="s">
        <v>17</v>
      </c>
    </row>
    <row r="30" spans="1:6" ht="13.5">
      <c r="A30" s="54" t="s">
        <v>134</v>
      </c>
      <c r="E30" s="25">
        <v>2</v>
      </c>
      <c r="F30" s="25" t="s">
        <v>48</v>
      </c>
    </row>
    <row r="31" spans="1:6" ht="13.5">
      <c r="A31" s="54" t="s">
        <v>61</v>
      </c>
      <c r="E31" s="25">
        <v>3</v>
      </c>
      <c r="F31" s="25" t="s">
        <v>49</v>
      </c>
    </row>
    <row r="32" spans="1:6" ht="13.5">
      <c r="A32" s="54" t="s">
        <v>60</v>
      </c>
      <c r="E32">
        <v>4</v>
      </c>
      <c r="F32" t="s">
        <v>57</v>
      </c>
    </row>
    <row r="33" spans="1:6" ht="13.5">
      <c r="A33" s="27" t="s">
        <v>159</v>
      </c>
      <c r="E33">
        <v>5</v>
      </c>
      <c r="F33" t="s">
        <v>58</v>
      </c>
    </row>
    <row r="34" spans="1:6" ht="13.5">
      <c r="A34" s="54" t="s">
        <v>135</v>
      </c>
      <c r="E34">
        <v>6</v>
      </c>
      <c r="F34" t="s">
        <v>59</v>
      </c>
    </row>
    <row r="35" ht="13.5">
      <c r="A35" s="54" t="s">
        <v>136</v>
      </c>
    </row>
    <row r="36" ht="13.5">
      <c r="A36" s="54" t="s">
        <v>45</v>
      </c>
    </row>
    <row r="37" ht="13.5">
      <c r="A37" s="54" t="s">
        <v>169</v>
      </c>
    </row>
    <row r="38" ht="13.5">
      <c r="A38" s="54" t="s">
        <v>170</v>
      </c>
    </row>
    <row r="39" ht="13.5">
      <c r="A39" s="54" t="s">
        <v>171</v>
      </c>
    </row>
    <row r="40" ht="13.5">
      <c r="A40" s="54" t="s">
        <v>38</v>
      </c>
    </row>
    <row r="41" ht="13.5">
      <c r="A41" s="54" t="s">
        <v>43</v>
      </c>
    </row>
    <row r="42" ht="13.5">
      <c r="A42" s="54" t="s">
        <v>172</v>
      </c>
    </row>
    <row r="43" ht="13.5">
      <c r="A43" s="54" t="s">
        <v>50</v>
      </c>
    </row>
    <row r="44" ht="13.5">
      <c r="A44" s="54" t="s">
        <v>137</v>
      </c>
    </row>
    <row r="45" ht="13.5">
      <c r="A45" s="54" t="s">
        <v>173</v>
      </c>
    </row>
    <row r="46" ht="13.5">
      <c r="A46" s="54" t="s">
        <v>51</v>
      </c>
    </row>
    <row r="47" ht="13.5">
      <c r="A47" s="54" t="s">
        <v>52</v>
      </c>
    </row>
    <row r="48" ht="13.5">
      <c r="A48" s="54" t="s">
        <v>37</v>
      </c>
    </row>
    <row r="49" ht="13.5">
      <c r="A49" s="54" t="s">
        <v>138</v>
      </c>
    </row>
    <row r="50" ht="13.5">
      <c r="A50" s="54" t="s">
        <v>53</v>
      </c>
    </row>
    <row r="51" ht="13.5">
      <c r="A51" s="54" t="s">
        <v>139</v>
      </c>
    </row>
    <row r="52" ht="13.5">
      <c r="A52" s="54" t="s">
        <v>140</v>
      </c>
    </row>
    <row r="53" ht="13.5">
      <c r="A53" s="54" t="s">
        <v>56</v>
      </c>
    </row>
    <row r="54" ht="13.5">
      <c r="A54" s="54" t="s">
        <v>141</v>
      </c>
    </row>
    <row r="55" ht="13.5">
      <c r="A55" s="54" t="s">
        <v>55</v>
      </c>
    </row>
    <row r="56" ht="13.5">
      <c r="A56" s="54" t="s">
        <v>142</v>
      </c>
    </row>
    <row r="57" ht="13.5">
      <c r="A57" s="54" t="s">
        <v>143</v>
      </c>
    </row>
    <row r="58" ht="13.5">
      <c r="A58" s="54" t="s">
        <v>54</v>
      </c>
    </row>
    <row r="59" ht="13.5">
      <c r="A59" s="54" t="s">
        <v>144</v>
      </c>
    </row>
    <row r="60" ht="13.5">
      <c r="A60" s="54" t="s">
        <v>145</v>
      </c>
    </row>
    <row r="61" ht="13.5">
      <c r="A61" s="54" t="s">
        <v>146</v>
      </c>
    </row>
    <row r="62" ht="13.5">
      <c r="A62" s="54" t="s">
        <v>147</v>
      </c>
    </row>
    <row r="63" ht="13.5">
      <c r="A63" s="54" t="s">
        <v>41</v>
      </c>
    </row>
    <row r="64" ht="13.5">
      <c r="A64" s="54" t="s">
        <v>148</v>
      </c>
    </row>
    <row r="65" ht="13.5">
      <c r="A65" s="54" t="s">
        <v>149</v>
      </c>
    </row>
    <row r="66" ht="13.5">
      <c r="A66" s="54" t="s">
        <v>150</v>
      </c>
    </row>
    <row r="67" ht="13.5">
      <c r="A67" s="54" t="s">
        <v>151</v>
      </c>
    </row>
    <row r="68" ht="13.5">
      <c r="A68" s="54" t="s">
        <v>152</v>
      </c>
    </row>
    <row r="69" ht="13.5">
      <c r="A69" s="54" t="s">
        <v>153</v>
      </c>
    </row>
    <row r="70" ht="13.5">
      <c r="A70" s="54" t="s">
        <v>174</v>
      </c>
    </row>
    <row r="71" ht="13.5">
      <c r="A71" s="54" t="s">
        <v>154</v>
      </c>
    </row>
    <row r="72" ht="13.5">
      <c r="A72" s="54" t="s">
        <v>155</v>
      </c>
    </row>
    <row r="73" ht="13.5">
      <c r="A73" s="54" t="s">
        <v>156</v>
      </c>
    </row>
    <row r="74" ht="13.5">
      <c r="A74" s="54" t="s">
        <v>175</v>
      </c>
    </row>
    <row r="75" ht="13.5">
      <c r="A75" s="55" t="s">
        <v>176</v>
      </c>
    </row>
    <row r="76" ht="13.5">
      <c r="A76" s="55" t="s">
        <v>161</v>
      </c>
    </row>
    <row r="77" ht="13.5">
      <c r="A77" s="54" t="s">
        <v>157</v>
      </c>
    </row>
    <row r="78" ht="13.5">
      <c r="A78" s="54" t="s">
        <v>36</v>
      </c>
    </row>
    <row r="79" ht="13.5">
      <c r="A79" s="54" t="s">
        <v>158</v>
      </c>
    </row>
    <row r="80" ht="13.5">
      <c r="A80" s="54"/>
    </row>
    <row r="81" ht="13.5">
      <c r="A81" s="27"/>
    </row>
    <row r="82" ht="13.5">
      <c r="A82" s="27"/>
    </row>
  </sheetData>
  <sheetProtection password="E8B4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Adhemar Kendi</dc:creator>
  <cp:keywords/>
  <dc:description/>
  <cp:lastModifiedBy>akashiyama</cp:lastModifiedBy>
  <cp:lastPrinted>2009-11-30T14:23:28Z</cp:lastPrinted>
  <dcterms:created xsi:type="dcterms:W3CDTF">2005-02-07T22:25:43Z</dcterms:created>
  <dcterms:modified xsi:type="dcterms:W3CDTF">2009-11-30T14:31:10Z</dcterms:modified>
  <cp:category/>
  <cp:version/>
  <cp:contentType/>
  <cp:contentStatus/>
</cp:coreProperties>
</file>