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371" yWindow="0" windowWidth="10425" windowHeight="8085" tabRatio="941" activeTab="0"/>
  </bookViews>
  <sheets>
    <sheet name="Anexo 1-Balanço Orçamentário" sheetId="1" r:id="rId1"/>
    <sheet name="Anexo 2-Função" sheetId="2" r:id="rId2"/>
    <sheet name="Anexo 2.1-Função-Intra" sheetId="3" r:id="rId3"/>
    <sheet name="Anexo 3-RCL Estados" sheetId="4" r:id="rId4"/>
    <sheet name="Anexo 4-RPPS Financeiro FR40" sheetId="5" r:id="rId5"/>
    <sheet name="Anexo 4-RPPS Previdenciário47" sheetId="6" r:id="rId6"/>
    <sheet name="Anexo 5-Resultado Nominal" sheetId="7" r:id="rId7"/>
    <sheet name="Anexo 6-Primário Estados" sheetId="8" r:id="rId8"/>
    <sheet name="Anexo 7-RP Poder e Órgão" sheetId="9" r:id="rId9"/>
    <sheet name="Anexo 8-MDE-Estados" sheetId="10" r:id="rId10"/>
    <sheet name="Anexo 12-Saúde-Estados" sheetId="11" r:id="rId11"/>
    <sheet name="Anexo 13-Despesas PPP" sheetId="12" r:id="rId12"/>
    <sheet name="Anexo 14-Simplificado" sheetId="13" r:id="rId13"/>
  </sheets>
  <definedNames>
    <definedName name="_xlnm.Print_Area" localSheetId="10">'Anexo 12-Saúde-Estados'!$A$1:$H$144</definedName>
    <definedName name="_xlnm.Print_Area" localSheetId="11">'Anexo 13-Despesas PPP'!$A$1:$L$64</definedName>
    <definedName name="_xlnm.Print_Area" localSheetId="12">'Anexo 14-Simplificado'!$A$1:$E$111</definedName>
    <definedName name="_xlnm.Print_Area" localSheetId="0">'Anexo 1-Balanço Orçamentário'!$A$2:$L$159</definedName>
    <definedName name="_xlnm.Print_Area" localSheetId="2">'Anexo 2.1-Função-Intra'!$A$1:$L$125</definedName>
    <definedName name="_xlnm.Print_Area" localSheetId="1">'Anexo 2-Função'!$A$1:$L$198</definedName>
    <definedName name="_xlnm.Print_Area" localSheetId="3">'Anexo 3-RCL Estados'!$A$1:$H$92</definedName>
    <definedName name="_xlnm.Print_Area" localSheetId="5">'Anexo 4-RPPS Previdenciário47'!$A$1:$I$152</definedName>
    <definedName name="_xlnm.Print_Area" localSheetId="6">'Anexo 5-Resultado Nominal'!$A$1:$G$64</definedName>
    <definedName name="_xlnm.Print_Area" localSheetId="7">'Anexo 6-Primário Estados'!$A$1:$H$95</definedName>
    <definedName name="_xlnm.Print_Area" localSheetId="8">'Anexo 7-RP Poder e Órgão'!$A$1:$G$103</definedName>
    <definedName name="_xlnm.Print_Area" localSheetId="9">'Anexo 8-MDE-Estados'!$A$1:$H$206</definedName>
    <definedName name="Cancela" localSheetId="4">#REF!,#REF!</definedName>
    <definedName name="Cancela">#REF!,#REF!</definedName>
    <definedName name="fdsafs" localSheetId="4">#REF!,#REF!</definedName>
    <definedName name="fdsafs">#REF!,#REF!</definedName>
    <definedName name="fdsf" localSheetId="4">#REF!</definedName>
    <definedName name="fdsf">#REF!</definedName>
    <definedName name="Ganhos_e_perdas_de_receita" localSheetId="7">#REF!</definedName>
    <definedName name="Ganhos_e_Perdas_de_Receita_99" localSheetId="7">#REF!</definedName>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 name="Plan">#REF!</definedName>
    <definedName name="Planilha">#REF!</definedName>
    <definedName name="Planilha_1">#REF!,#REF!</definedName>
    <definedName name="Planilha_1ÁreaTotal" localSheetId="10">#REF!,#REF!</definedName>
    <definedName name="Planilha_1ÁreaTotal" localSheetId="4">#REF!,#REF!</definedName>
    <definedName name="Planilha_1ÁreaTotal" localSheetId="5">#REF!,#REF!</definedName>
    <definedName name="Planilha_1ÁreaTotal" localSheetId="6">#REF!,#REF!</definedName>
    <definedName name="Planilha_1ÁreaTotal" localSheetId="7">#REF!,#REF!</definedName>
    <definedName name="Planilha_1ÁreaTotal" localSheetId="8">'Anexo 7-RP Poder e Órgão'!#REF!,'Anexo 7-RP Poder e Órgão'!$C$11:$G$48</definedName>
    <definedName name="Planilha_1ÁreaTotal" localSheetId="9">#REF!,#REF!</definedName>
    <definedName name="Planilha_1ÁreaTotal">#REF!,#REF!</definedName>
    <definedName name="Planilha_1CabGráfico" localSheetId="10">#REF!</definedName>
    <definedName name="Planilha_1CabGráfico" localSheetId="4">#REF!</definedName>
    <definedName name="Planilha_1CabGráfico" localSheetId="5">#REF!</definedName>
    <definedName name="Planilha_1CabGráfico" localSheetId="6">#REF!</definedName>
    <definedName name="Planilha_1CabGráfico" localSheetId="7">#REF!</definedName>
    <definedName name="Planilha_1CabGráfico" localSheetId="8">'Anexo 7-RP Poder e Órgão'!#REF!</definedName>
    <definedName name="Planilha_1CabGráfico" localSheetId="9">#REF!</definedName>
    <definedName name="Planilha_1CabGráfico">#REF!</definedName>
    <definedName name="Planilha_1TítCols" localSheetId="10">#REF!,#REF!</definedName>
    <definedName name="Planilha_1TítCols" localSheetId="4">#REF!,#REF!</definedName>
    <definedName name="Planilha_1TítCols" localSheetId="5">#REF!,#REF!</definedName>
    <definedName name="Planilha_1TítCols" localSheetId="6">#REF!,#REF!</definedName>
    <definedName name="Planilha_1TítCols" localSheetId="7">#REF!,#REF!</definedName>
    <definedName name="Planilha_1TítCols" localSheetId="8">'Anexo 7-RP Poder e Órgão'!#REF!,'Anexo 7-RP Poder e Órgão'!#REF!</definedName>
    <definedName name="Planilha_1TítCols" localSheetId="9">#REF!,#REF!</definedName>
    <definedName name="Planilha_1TítCols">#REF!,#REF!</definedName>
    <definedName name="Planilha_1TítLins" localSheetId="10">#REF!</definedName>
    <definedName name="Planilha_1TítLins" localSheetId="4">#REF!</definedName>
    <definedName name="Planilha_1TítLins" localSheetId="5">#REF!</definedName>
    <definedName name="Planilha_1TítLins" localSheetId="6">#REF!</definedName>
    <definedName name="Planilha_1TítLins" localSheetId="7">#REF!</definedName>
    <definedName name="Planilha_1TítLins" localSheetId="8">'Anexo 7-RP Poder e Órgão'!#REF!</definedName>
    <definedName name="Planilha_1TítLins" localSheetId="9">#REF!</definedName>
    <definedName name="Planilha_1TítLins">#REF!</definedName>
    <definedName name="Planilha_2ÁreaTotal" localSheetId="10">#REF!,#REF!</definedName>
    <definedName name="Planilha_2ÁreaTotal" localSheetId="4">#REF!,#REF!</definedName>
    <definedName name="Planilha_2ÁreaTotal" localSheetId="6">#REF!,#REF!</definedName>
    <definedName name="Planilha_2ÁreaTotal" localSheetId="7">#REF!,#REF!</definedName>
    <definedName name="Planilha_2ÁreaTotal" localSheetId="8">#REF!,#REF!</definedName>
    <definedName name="Planilha_2ÁreaTotal" localSheetId="9">#REF!,#REF!</definedName>
    <definedName name="Planilha_2ÁreaTotal">#REF!,#REF!</definedName>
    <definedName name="Planilha_2CabGráfico" localSheetId="10">#REF!</definedName>
    <definedName name="Planilha_2CabGráfico" localSheetId="4">#REF!</definedName>
    <definedName name="Planilha_2CabGráfico" localSheetId="6">#REF!</definedName>
    <definedName name="Planilha_2CabGráfico" localSheetId="7">#REF!</definedName>
    <definedName name="Planilha_2CabGráfico" localSheetId="8">#REF!</definedName>
    <definedName name="Planilha_2CabGráfico" localSheetId="9">#REF!</definedName>
    <definedName name="Planilha_2CabGráfico">#REF!</definedName>
    <definedName name="Planilha_2TítCols" localSheetId="10">#REF!,#REF!</definedName>
    <definedName name="Planilha_2TítCols" localSheetId="4">#REF!,#REF!</definedName>
    <definedName name="Planilha_2TítCols" localSheetId="6">#REF!,#REF!</definedName>
    <definedName name="Planilha_2TítCols" localSheetId="7">#REF!,#REF!</definedName>
    <definedName name="Planilha_2TítCols" localSheetId="8">#REF!,#REF!</definedName>
    <definedName name="Planilha_2TítCols" localSheetId="9">#REF!,#REF!</definedName>
    <definedName name="Planilha_2TítCols">#REF!,#REF!</definedName>
    <definedName name="Planilha_2TítLins" localSheetId="10">#REF!</definedName>
    <definedName name="Planilha_2TítLins" localSheetId="4">#REF!</definedName>
    <definedName name="Planilha_2TítLins" localSheetId="6">#REF!</definedName>
    <definedName name="Planilha_2TítLins" localSheetId="7">#REF!</definedName>
    <definedName name="Planilha_2TítLins" localSheetId="8">#REF!</definedName>
    <definedName name="Planilha_2TítLins" localSheetId="9">#REF!</definedName>
    <definedName name="Planilha_2TítLins">#REF!</definedName>
    <definedName name="Planilha_3ÁreaTotal" localSheetId="10">#REF!,#REF!</definedName>
    <definedName name="Planilha_3ÁreaTotal" localSheetId="4">#REF!,#REF!</definedName>
    <definedName name="Planilha_3ÁreaTotal" localSheetId="6">#REF!,#REF!</definedName>
    <definedName name="Planilha_3ÁreaTotal" localSheetId="7">#REF!,#REF!</definedName>
    <definedName name="Planilha_3ÁreaTotal" localSheetId="8">#REF!,#REF!</definedName>
    <definedName name="Planilha_3ÁreaTotal" localSheetId="9">#REF!,#REF!</definedName>
    <definedName name="Planilha_3ÁreaTotal">#REF!,#REF!</definedName>
    <definedName name="Planilha_3CabGráfico" localSheetId="10">#REF!</definedName>
    <definedName name="Planilha_3CabGráfico" localSheetId="4">#REF!</definedName>
    <definedName name="Planilha_3CabGráfico" localSheetId="6">#REF!</definedName>
    <definedName name="Planilha_3CabGráfico" localSheetId="7">#REF!</definedName>
    <definedName name="Planilha_3CabGráfico" localSheetId="8">#REF!</definedName>
    <definedName name="Planilha_3CabGráfico" localSheetId="9">#REF!</definedName>
    <definedName name="Planilha_3CabGráfico">#REF!</definedName>
    <definedName name="Planilha_3TítCols" localSheetId="10">#REF!,#REF!</definedName>
    <definedName name="Planilha_3TítCols" localSheetId="4">#REF!,#REF!</definedName>
    <definedName name="Planilha_3TítCols" localSheetId="6">#REF!,#REF!</definedName>
    <definedName name="Planilha_3TítCols" localSheetId="7">#REF!,#REF!</definedName>
    <definedName name="Planilha_3TítCols" localSheetId="8">#REF!,#REF!</definedName>
    <definedName name="Planilha_3TítCols" localSheetId="9">#REF!,#REF!</definedName>
    <definedName name="Planilha_3TítCols">#REF!,#REF!</definedName>
    <definedName name="Planilha_3TítLins" localSheetId="10">#REF!</definedName>
    <definedName name="Planilha_3TítLins" localSheetId="4">#REF!</definedName>
    <definedName name="Planilha_3TítLins" localSheetId="6">#REF!</definedName>
    <definedName name="Planilha_3TítLins" localSheetId="7">#REF!</definedName>
    <definedName name="Planilha_3TítLins" localSheetId="8">#REF!</definedName>
    <definedName name="Planilha_3TítLins" localSheetId="9">#REF!</definedName>
    <definedName name="Planilha_3TítLins">#REF!</definedName>
    <definedName name="Planilha_4ÁreaTotal" localSheetId="10">#REF!,#REF!</definedName>
    <definedName name="Planilha_4ÁreaTotal" localSheetId="4">#REF!,#REF!</definedName>
    <definedName name="Planilha_4ÁreaTotal" localSheetId="6">#REF!,#REF!</definedName>
    <definedName name="Planilha_4ÁreaTotal" localSheetId="7">#REF!,#REF!</definedName>
    <definedName name="Planilha_4ÁreaTotal" localSheetId="8">#REF!,#REF!</definedName>
    <definedName name="Planilha_4ÁreaTotal" localSheetId="9">#REF!,#REF!</definedName>
    <definedName name="Planilha_4ÁreaTotal">#REF!,#REF!</definedName>
    <definedName name="Planilha_4TítCols" localSheetId="10">#REF!,#REF!</definedName>
    <definedName name="Planilha_4TítCols" localSheetId="4">#REF!,#REF!</definedName>
    <definedName name="Planilha_4TítCols" localSheetId="6">#REF!,#REF!</definedName>
    <definedName name="Planilha_4TítCols" localSheetId="7">#REF!,#REF!</definedName>
    <definedName name="Planilha_4TítCols" localSheetId="8">#REF!,#REF!</definedName>
    <definedName name="Planilha_4TítCols" localSheetId="9">#REF!,#REF!</definedName>
    <definedName name="Planilha_4TítCols">#REF!,#REF!</definedName>
    <definedName name="Planilha_Educação" localSheetId="4">#REF!,#REF!</definedName>
    <definedName name="Planilha_Educação">#REF!,#REF!</definedName>
    <definedName name="Planilha1">#REF!,#REF!</definedName>
    <definedName name="Planilhas">#REF!</definedName>
    <definedName name="rgps">#REF!</definedName>
    <definedName name="RGPS1">#REF!</definedName>
    <definedName name="RGPS2">#REF!,#REF!</definedName>
    <definedName name="Tabela_1___Déficit_da_Previdência_Social__RGPS" localSheetId="7">#REF!</definedName>
    <definedName name="Tabela_10___Resultado_Primário_do_Governo_Central_em_1999" localSheetId="7">#REF!</definedName>
    <definedName name="Tabela_2___Contribuições_Previdenciárias" localSheetId="7">#REF!</definedName>
    <definedName name="Tabela_3___Benefícios__previsto_x_realizado" localSheetId="7">#REF!</definedName>
    <definedName name="Tabela_4___Receitas_Administradas_pela_SRF__previsto_x_realizado" localSheetId="7">#REF!</definedName>
    <definedName name="Tabela_5___Receitas_Administradas_em_Agosto" localSheetId="7">#REF!</definedName>
    <definedName name="Tabela_6___Receitas_Diretamente_Arrecadadas" localSheetId="7">#REF!</definedName>
    <definedName name="Tabela_7___Déficit_da_Previdência_Social_em_1999" localSheetId="7">#REF!</definedName>
    <definedName name="Tabela_8___Receitas_Administradas__revisão_da_previsão" localSheetId="7">#REF!</definedName>
    <definedName name="Tabela_9___Resultado_Primário_de_1999" localSheetId="7">#REF!</definedName>
    <definedName name="xxx">#REF!,#REF!</definedName>
    <definedName name="Z_15F968AB_9DD6_4E60_9FDC_FEF44C5FFDCB_.wvu.Cols" localSheetId="7" hidden="1">'Anexo 6-Primário Estados'!$H:$H</definedName>
    <definedName name="Z_15F968AB_9DD6_4E60_9FDC_FEF44C5FFDCB_.wvu.PrintArea" localSheetId="10" hidden="1">'Anexo 12-Saúde-Estados'!$A$1:$H$144</definedName>
    <definedName name="Z_15F968AB_9DD6_4E60_9FDC_FEF44C5FFDCB_.wvu.PrintArea" localSheetId="11" hidden="1">'Anexo 13-Despesas PPP'!$A$1:$L$64</definedName>
    <definedName name="Z_15F968AB_9DD6_4E60_9FDC_FEF44C5FFDCB_.wvu.PrintArea" localSheetId="12" hidden="1">'Anexo 14-Simplificado'!$A$1:$E$111</definedName>
    <definedName name="Z_15F968AB_9DD6_4E60_9FDC_FEF44C5FFDCB_.wvu.PrintArea" localSheetId="0" hidden="1">'Anexo 1-Balanço Orçamentário'!$A$2:$L$159</definedName>
    <definedName name="Z_15F968AB_9DD6_4E60_9FDC_FEF44C5FFDCB_.wvu.PrintArea" localSheetId="2" hidden="1">'Anexo 2.1-Função-Intra'!$A$1:$L$125</definedName>
    <definedName name="Z_15F968AB_9DD6_4E60_9FDC_FEF44C5FFDCB_.wvu.PrintArea" localSheetId="1" hidden="1">'Anexo 2-Função'!$A$1:$L$198</definedName>
    <definedName name="Z_15F968AB_9DD6_4E60_9FDC_FEF44C5FFDCB_.wvu.PrintArea" localSheetId="3" hidden="1">'Anexo 3-RCL Estados'!$A$1:$H$92</definedName>
    <definedName name="Z_15F968AB_9DD6_4E60_9FDC_FEF44C5FFDCB_.wvu.PrintArea" localSheetId="5" hidden="1">'Anexo 4-RPPS Previdenciário47'!$A$1:$I$152</definedName>
    <definedName name="Z_15F968AB_9DD6_4E60_9FDC_FEF44C5FFDCB_.wvu.PrintArea" localSheetId="6" hidden="1">'Anexo 5-Resultado Nominal'!$A$1:$G$64</definedName>
    <definedName name="Z_15F968AB_9DD6_4E60_9FDC_FEF44C5FFDCB_.wvu.PrintArea" localSheetId="7" hidden="1">'Anexo 6-Primário Estados'!$A$1:$H$95</definedName>
    <definedName name="Z_15F968AB_9DD6_4E60_9FDC_FEF44C5FFDCB_.wvu.PrintArea" localSheetId="8" hidden="1">'Anexo 7-RP Poder e Órgão'!$A$1:$G$103</definedName>
    <definedName name="Z_15F968AB_9DD6_4E60_9FDC_FEF44C5FFDCB_.wvu.PrintArea" localSheetId="9" hidden="1">'Anexo 8-MDE-Estados'!$A$1:$H$206</definedName>
    <definedName name="Z_25EF1E0D_169B_4051_B414_7E1196FC05E4_.wvu.PrintArea" localSheetId="10" hidden="1">'Anexo 12-Saúde-Estados'!$A$2:$H$135</definedName>
    <definedName name="Z_25EF1E0D_169B_4051_B414_7E1196FC05E4_.wvu.PrintArea" localSheetId="11" hidden="1">'Anexo 13-Despesas PPP'!$A$1:$L$64</definedName>
    <definedName name="Z_25EF1E0D_169B_4051_B414_7E1196FC05E4_.wvu.PrintArea" localSheetId="12" hidden="1">'Anexo 14-Simplificado'!$A$3:$E$120</definedName>
    <definedName name="Z_25EF1E0D_169B_4051_B414_7E1196FC05E4_.wvu.PrintArea" localSheetId="0" hidden="1">'Anexo 1-Balanço Orçamentário'!$A$2:$L$159</definedName>
    <definedName name="Z_25EF1E0D_169B_4051_B414_7E1196FC05E4_.wvu.PrintArea" localSheetId="1" hidden="1">'Anexo 2-Função'!$A$1:$L$190</definedName>
    <definedName name="Z_25EF1E0D_169B_4051_B414_7E1196FC05E4_.wvu.PrintArea" localSheetId="3" hidden="1">'Anexo 3-RCL Estados'!$A$3:$H$83</definedName>
    <definedName name="Z_25EF1E0D_169B_4051_B414_7E1196FC05E4_.wvu.PrintArea" localSheetId="5" hidden="1">'Anexo 4-RPPS Previdenciário47'!$A$3:$I$137</definedName>
    <definedName name="Z_25EF1E0D_169B_4051_B414_7E1196FC05E4_.wvu.PrintArea" localSheetId="6" hidden="1">'Anexo 5-Resultado Nominal'!$A$3:$G$66</definedName>
    <definedName name="Z_25EF1E0D_169B_4051_B414_7E1196FC05E4_.wvu.PrintArea" localSheetId="7" hidden="1">'Anexo 6-Primário Estados'!$A$2:$H$95</definedName>
    <definedName name="Z_25EF1E0D_169B_4051_B414_7E1196FC05E4_.wvu.PrintArea" localSheetId="8" hidden="1">'Anexo 7-RP Poder e Órgão'!$A$2:$G$113</definedName>
    <definedName name="Z_25EF1E0D_169B_4051_B414_7E1196FC05E4_.wvu.PrintArea" localSheetId="9" hidden="1">'Anexo 8-MDE-Estados'!$A$2:$H$214</definedName>
    <definedName name="Z_25EF1E0D_169B_4051_B414_7E1196FC05E4_.wvu.Rows" localSheetId="0" hidden="1">'Anexo 1-Balanço Orçamentário'!$77:$82,'Anexo 1-Balanço Orçamentário'!$119:$124</definedName>
    <definedName name="Z_3AAF6A5F_F9AA_430B_9AD9_1261ECDF41B5_.wvu.PrintArea" localSheetId="11" hidden="1">'Anexo 13-Despesas PPP'!$A$1:$L$64</definedName>
    <definedName name="Z_3AAF6A5F_F9AA_430B_9AD9_1261ECDF41B5_.wvu.PrintArea" localSheetId="12" hidden="1">'Anexo 14-Simplificado'!$A$3:$E$120</definedName>
    <definedName name="Z_3AAF6A5F_F9AA_430B_9AD9_1261ECDF41B5_.wvu.PrintArea" localSheetId="0" hidden="1">'Anexo 1-Balanço Orçamentário'!$A$2:$L$159</definedName>
    <definedName name="Z_3AAF6A5F_F9AA_430B_9AD9_1261ECDF41B5_.wvu.PrintArea" localSheetId="1" hidden="1">'Anexo 2-Função'!$A$1:$L$190</definedName>
    <definedName name="Z_3AAF6A5F_F9AA_430B_9AD9_1261ECDF41B5_.wvu.PrintArea" localSheetId="3" hidden="1">'Anexo 3-RCL Estados'!$A$3:$H$83</definedName>
    <definedName name="Z_3AAF6A5F_F9AA_430B_9AD9_1261ECDF41B5_.wvu.PrintArea" localSheetId="5" hidden="1">'Anexo 4-RPPS Previdenciário47'!$A$3:$I$137</definedName>
    <definedName name="Z_3AAF6A5F_F9AA_430B_9AD9_1261ECDF41B5_.wvu.PrintArea" localSheetId="6" hidden="1">'Anexo 5-Resultado Nominal'!$A$3:$G$66</definedName>
    <definedName name="Z_3AAF6A5F_F9AA_430B_9AD9_1261ECDF41B5_.wvu.PrintArea" localSheetId="7" hidden="1">'Anexo 6-Primário Estados'!$A$2:$H$95</definedName>
    <definedName name="Z_3AAF6A5F_F9AA_430B_9AD9_1261ECDF41B5_.wvu.PrintArea" localSheetId="8" hidden="1">'Anexo 7-RP Poder e Órgão'!$A$2:$G$113</definedName>
    <definedName name="Z_3AAF6A5F_F9AA_430B_9AD9_1261ECDF41B5_.wvu.PrintArea" localSheetId="9" hidden="1">'Anexo 8-MDE-Estados'!$A$2:$H$214</definedName>
    <definedName name="Z_3AAF6A5F_F9AA_430B_9AD9_1261ECDF41B5_.wvu.Rows" localSheetId="0" hidden="1">'Anexo 1-Balanço Orçamentário'!$77:$82,'Anexo 1-Balanço Orçamentário'!$119:$124</definedName>
    <definedName name="Z_6DBFA32C_4AA4_4E1D_9A48_697377C64CC3_.wvu.Cols" localSheetId="7" hidden="1">'Anexo 6-Primário Estados'!$H:$H</definedName>
    <definedName name="Z_6DBFA32C_4AA4_4E1D_9A48_697377C64CC3_.wvu.PrintArea" localSheetId="10" hidden="1">'Anexo 12-Saúde-Estados'!$A$1:$H$136</definedName>
    <definedName name="Z_6DBFA32C_4AA4_4E1D_9A48_697377C64CC3_.wvu.PrintArea" localSheetId="11" hidden="1">'Anexo 13-Despesas PPP'!$A$1:$L$64</definedName>
    <definedName name="Z_6DBFA32C_4AA4_4E1D_9A48_697377C64CC3_.wvu.PrintArea" localSheetId="12" hidden="1">'Anexo 14-Simplificado'!$A$1:$E$97</definedName>
    <definedName name="Z_6DBFA32C_4AA4_4E1D_9A48_697377C64CC3_.wvu.PrintArea" localSheetId="0" hidden="1">'Anexo 1-Balanço Orçamentário'!$A$2:$L$159</definedName>
    <definedName name="Z_6DBFA32C_4AA4_4E1D_9A48_697377C64CC3_.wvu.PrintArea" localSheetId="1" hidden="1">'Anexo 2-Função'!$A$1:$L$193</definedName>
    <definedName name="Z_6DBFA32C_4AA4_4E1D_9A48_697377C64CC3_.wvu.PrintArea" localSheetId="3" hidden="1">'Anexo 3-RCL Estados'!$A$1:$H$92</definedName>
    <definedName name="Z_6DBFA32C_4AA4_4E1D_9A48_697377C64CC3_.wvu.PrintArea" localSheetId="5" hidden="1">'Anexo 4-RPPS Previdenciário47'!$A$1:$I$152</definedName>
    <definedName name="Z_6DBFA32C_4AA4_4E1D_9A48_697377C64CC3_.wvu.PrintArea" localSheetId="7" hidden="1">'Anexo 6-Primário Estados'!$A$1:$H$88</definedName>
    <definedName name="Z_6DBFA32C_4AA4_4E1D_9A48_697377C64CC3_.wvu.PrintArea" localSheetId="8" hidden="1">'Anexo 7-RP Poder e Órgão'!$A$1:$G$89</definedName>
    <definedName name="Z_6DBFA32C_4AA4_4E1D_9A48_697377C64CC3_.wvu.PrintArea" localSheetId="9" hidden="1">'Anexo 8-MDE-Estados'!$A$1:$H$205</definedName>
    <definedName name="Z_82EDB5A4_4824_4632_A540_7A52C92F04C7_.wvu.Cols" localSheetId="7" hidden="1">'Anexo 6-Primário Estados'!$H:$H</definedName>
    <definedName name="Z_82EDB5A4_4824_4632_A540_7A52C92F04C7_.wvu.PrintArea" localSheetId="10" hidden="1">'Anexo 12-Saúde-Estados'!$A$1:$H$143</definedName>
    <definedName name="Z_82EDB5A4_4824_4632_A540_7A52C92F04C7_.wvu.PrintArea" localSheetId="11" hidden="1">'Anexo 13-Despesas PPP'!$A$1:$L$64</definedName>
    <definedName name="Z_82EDB5A4_4824_4632_A540_7A52C92F04C7_.wvu.PrintArea" localSheetId="12" hidden="1">'Anexo 14-Simplificado'!$A$1:$E$119</definedName>
    <definedName name="Z_82EDB5A4_4824_4632_A540_7A52C92F04C7_.wvu.PrintArea" localSheetId="0" hidden="1">'Anexo 1-Balanço Orçamentário'!$A$2:$L$163</definedName>
    <definedName name="Z_82EDB5A4_4824_4632_A540_7A52C92F04C7_.wvu.PrintArea" localSheetId="2" hidden="1">'Anexo 2.1-Função-Intra'!$A$1:$L$125</definedName>
    <definedName name="Z_82EDB5A4_4824_4632_A540_7A52C92F04C7_.wvu.PrintArea" localSheetId="1" hidden="1">'Anexo 2-Função'!$A$1:$L$198</definedName>
    <definedName name="Z_82EDB5A4_4824_4632_A540_7A52C92F04C7_.wvu.PrintArea" localSheetId="3" hidden="1">'Anexo 3-RCL Estados'!$A$1:$H$92</definedName>
    <definedName name="Z_82EDB5A4_4824_4632_A540_7A52C92F04C7_.wvu.PrintArea" localSheetId="5" hidden="1">'Anexo 4-RPPS Previdenciário47'!$A$1:$I$152</definedName>
    <definedName name="Z_82EDB5A4_4824_4632_A540_7A52C92F04C7_.wvu.PrintArea" localSheetId="6" hidden="1">'Anexo 5-Resultado Nominal'!$A$1:$G$64</definedName>
    <definedName name="Z_82EDB5A4_4824_4632_A540_7A52C92F04C7_.wvu.PrintArea" localSheetId="7" hidden="1">'Anexo 6-Primário Estados'!$A$1:$H$95</definedName>
    <definedName name="Z_82EDB5A4_4824_4632_A540_7A52C92F04C7_.wvu.PrintArea" localSheetId="8" hidden="1">'Anexo 7-RP Poder e Órgão'!$A$1:$G$111</definedName>
    <definedName name="Z_82EDB5A4_4824_4632_A540_7A52C92F04C7_.wvu.PrintArea" localSheetId="9" hidden="1">'Anexo 8-MDE-Estados'!$A$1:$H$214</definedName>
    <definedName name="Z_D5976633_8ECB_4B00_B200_C7467CF5B10F_.wvu.Cols" localSheetId="7" hidden="1">'Anexo 6-Primário Estados'!$H:$H</definedName>
    <definedName name="Z_D5976633_8ECB_4B00_B200_C7467CF5B10F_.wvu.PrintArea" localSheetId="12" hidden="1">'Anexo 14-Simplificado'!$A$1:$E$97</definedName>
    <definedName name="Z_D5976633_8ECB_4B00_B200_C7467CF5B10F_.wvu.PrintArea" localSheetId="0" hidden="1">'Anexo 1-Balanço Orçamentário'!$A$2:$L$159</definedName>
    <definedName name="Z_D5976633_8ECB_4B00_B200_C7467CF5B10F_.wvu.PrintArea" localSheetId="1" hidden="1">'Anexo 2-Função'!$A$1:$L$168</definedName>
    <definedName name="Z_D5976633_8ECB_4B00_B200_C7467CF5B10F_.wvu.PrintArea" localSheetId="3" hidden="1">'Anexo 3-RCL Estados'!$A$1:$H$92</definedName>
    <definedName name="Z_D5976633_8ECB_4B00_B200_C7467CF5B10F_.wvu.PrintArea" localSheetId="5" hidden="1">'Anexo 4-RPPS Previdenciário47'!$A$3:$D$121</definedName>
    <definedName name="Z_D5976633_8ECB_4B00_B200_C7467CF5B10F_.wvu.PrintArea" localSheetId="7" hidden="1">'Anexo 6-Primário Estados'!$A$1:$H$73</definedName>
    <definedName name="Z_D5976633_8ECB_4B00_B200_C7467CF5B10F_.wvu.PrintArea" localSheetId="8" hidden="1">'Anexo 7-RP Poder e Órgão'!$A$1:$G$49</definedName>
  </definedNames>
  <calcPr fullCalcOnLoad="1"/>
</workbook>
</file>

<file path=xl/sharedStrings.xml><?xml version="1.0" encoding="utf-8"?>
<sst xmlns="http://schemas.openxmlformats.org/spreadsheetml/2006/main" count="1637" uniqueCount="887">
  <si>
    <t>¹ Essa linha apresentará valor somente no Relatório Resumido da Execução Orçamentária do último bimestre do exercício.</t>
  </si>
  <si>
    <t xml:space="preserve">        Dívida Mobiliária</t>
  </si>
  <si>
    <t xml:space="preserve">        Outras Dívidas</t>
  </si>
  <si>
    <t xml:space="preserve">    Amortização da Dívida Interna</t>
  </si>
  <si>
    <t xml:space="preserve">    Amortização da Dívida Externa</t>
  </si>
  <si>
    <t>a Pagar</t>
  </si>
  <si>
    <t xml:space="preserve">    Receitas Previdenciárias (IV)</t>
  </si>
  <si>
    <t xml:space="preserve">    Despesas Previdenciárias (V)</t>
  </si>
  <si>
    <t xml:space="preserve">    RECEITAS CORRENTES</t>
  </si>
  <si>
    <t xml:space="preserve">        RECEITA TRIBUTÁRIA</t>
  </si>
  <si>
    <t xml:space="preserve">            Impostos</t>
  </si>
  <si>
    <t xml:space="preserve">            Taxas</t>
  </si>
  <si>
    <t xml:space="preserve">            Contribuição de Melhoria</t>
  </si>
  <si>
    <t xml:space="preserve">        RECEITA DE CONTRIBUIÇÕES</t>
  </si>
  <si>
    <t xml:space="preserve">            Contribuições Sociais</t>
  </si>
  <si>
    <t xml:space="preserve">        RECEITA PATRIMONIAL</t>
  </si>
  <si>
    <t xml:space="preserve">            Receitas Imobiliárias</t>
  </si>
  <si>
    <t xml:space="preserve">            Receitas de Valores Mobiliários</t>
  </si>
  <si>
    <t xml:space="preserve">            Receita de Concessões e Permissões</t>
  </si>
  <si>
    <t xml:space="preserve">            Outras Receitas Patrimoniais</t>
  </si>
  <si>
    <t xml:space="preserve">        RECEITA AGROPECUÁRIA</t>
  </si>
  <si>
    <t xml:space="preserve">            Receita da Produção Vegetal</t>
  </si>
  <si>
    <t xml:space="preserve">            Receita da Produção Animal e Derivados</t>
  </si>
  <si>
    <t xml:space="preserve">            Outras Receitas Agropecuárias</t>
  </si>
  <si>
    <t xml:space="preserve">        RECEITA INDUSTRIAL</t>
  </si>
  <si>
    <t xml:space="preserve">            Receita da Indústria de Transformação</t>
  </si>
  <si>
    <t xml:space="preserve">            Receita da Indústria de Construção</t>
  </si>
  <si>
    <t xml:space="preserve">    Outras Receitas Industriais</t>
  </si>
  <si>
    <t xml:space="preserve">        RECEITA DE SERVIÇOS</t>
  </si>
  <si>
    <t xml:space="preserve">        TRANSFERÊNCIAS CORRENTES</t>
  </si>
  <si>
    <t xml:space="preserve">            Transferências Intergovernamentais</t>
  </si>
  <si>
    <t xml:space="preserve">            Transferências de Instituições Privadas</t>
  </si>
  <si>
    <t xml:space="preserve">            Transferências do Exterior</t>
  </si>
  <si>
    <t xml:space="preserve">            Transferências de Pessoas</t>
  </si>
  <si>
    <t xml:space="preserve">            Transferências de Convênios</t>
  </si>
  <si>
    <t xml:space="preserve">            Transferências para o Combate à Fome</t>
  </si>
  <si>
    <t xml:space="preserve">        OUTRAS RECEITAS CORRENTES</t>
  </si>
  <si>
    <t xml:space="preserve">            Multas e Juros de Mora</t>
  </si>
  <si>
    <t xml:space="preserve">            Indenizações e Restituições</t>
  </si>
  <si>
    <t xml:space="preserve">            Receita da Dívida Ativa</t>
  </si>
  <si>
    <t xml:space="preserve">    RECEITAS DE CAPITAL</t>
  </si>
  <si>
    <t xml:space="preserve">        OPERAÇÕES DE CRÉDITO</t>
  </si>
  <si>
    <t xml:space="preserve">            Operações de Crédito Internas</t>
  </si>
  <si>
    <t xml:space="preserve">            Operações de Crédito Externas</t>
  </si>
  <si>
    <t xml:space="preserve">        ALIENAÇÃO DE BENS</t>
  </si>
  <si>
    <t xml:space="preserve">            Alienação de Bens Móveis</t>
  </si>
  <si>
    <t xml:space="preserve">            Alienação de Bens Imóveis</t>
  </si>
  <si>
    <t xml:space="preserve">        AMORTIZAÇÕES DE EMPRÉSTIMOS</t>
  </si>
  <si>
    <t xml:space="preserve">        TRANSFERÊNCIAS DE CAPITAL</t>
  </si>
  <si>
    <t xml:space="preserve">            Transferências de Outras Instituições Públicas</t>
  </si>
  <si>
    <t xml:space="preserve">        OUTRAS RECEITAS DE CAPITAL</t>
  </si>
  <si>
    <t xml:space="preserve">            Integralização do Capital Social</t>
  </si>
  <si>
    <t xml:space="preserve">           Dív. Atv. Prov. da Amortiz. de Emp. e Financ.       </t>
  </si>
  <si>
    <t xml:space="preserve">           Receitas de Capital Diversas</t>
  </si>
  <si>
    <t xml:space="preserve">            Receitas Correntes Diversas</t>
  </si>
  <si>
    <t xml:space="preserve">        Mobiliária</t>
  </si>
  <si>
    <t xml:space="preserve">        Contratual</t>
  </si>
  <si>
    <t>SUBTOTAL COM REFINANCIAMENTO (V) = (III + IV)</t>
  </si>
  <si>
    <t>SALDOS DE EXERCÍCIOS ANTERIORES
(UTILIZADOS PARA CRÉDITOS ADICIONAIS)</t>
  </si>
  <si>
    <t>(b/total b)</t>
  </si>
  <si>
    <t xml:space="preserve">            Demais Despesas Previdenciárias</t>
  </si>
  <si>
    <t xml:space="preserve">  Receitas Realizadas </t>
  </si>
  <si>
    <t xml:space="preserve">  Déficit Orçamentário</t>
  </si>
  <si>
    <t xml:space="preserve">  Saldos de Exercícios Anteriores (Utilizados para Créditos Adicionais)</t>
  </si>
  <si>
    <t xml:space="preserve">  Dotação Inicial</t>
  </si>
  <si>
    <t xml:space="preserve">  Dotação Atualizada</t>
  </si>
  <si>
    <t xml:space="preserve">  Despesas Empenhadas</t>
  </si>
  <si>
    <t xml:space="preserve">  Despesas Liquidadas</t>
  </si>
  <si>
    <t xml:space="preserve">  Superávit Orçamentário</t>
  </si>
  <si>
    <t xml:space="preserve">  Créditos Adicionais</t>
  </si>
  <si>
    <t>RECEITAS E DESPESAS DOS REGIMES DE PREVIDÊNCIA</t>
  </si>
  <si>
    <t xml:space="preserve">    Receitas Previdenciárias Realizadas(I)</t>
  </si>
  <si>
    <t xml:space="preserve">    Despesas Previdenciárias Liquidadas(II)</t>
  </si>
  <si>
    <t xml:space="preserve">    Receitas Previdenciárias Realizadas(IV)</t>
  </si>
  <si>
    <t xml:space="preserve">    Despesas Previdenciárias Liquidadas(V)</t>
  </si>
  <si>
    <t>RESTOS A PAGAR A PAGAR POR PODER E MINISTÉRIO PÚBLICO</t>
  </si>
  <si>
    <t>DESPESAS COM MANUTENÇÃO E DESENVOLVIMENTO DO ENSINO</t>
  </si>
  <si>
    <t>Mínimo Anual de 60% do FUNDEB na Remuneração do Magistério com Ensino Fundamental e Médio</t>
  </si>
  <si>
    <t>Mínimo Anual de 60% do FUNDEB na Remuneração do Magistério com Educação Infantil e Ensino Fundamental</t>
  </si>
  <si>
    <t>Complementação da União ao FUNDEB</t>
  </si>
  <si>
    <t>Valor Apurado no Exercício Corrente</t>
  </si>
  <si>
    <t>DESPESAS DE CARÁTER CONTINUADO DERIVADAS DE  PPP</t>
  </si>
  <si>
    <t>RECEITAS (INTRA-ORÇAMENTÁRIAS) (II)</t>
  </si>
  <si>
    <t>SUBTOTAL DAS RECEITAS (III) = (I + II)</t>
  </si>
  <si>
    <t>DÉFICIT (VI)</t>
  </si>
  <si>
    <t>TOTAL (VII) = (V + VI)</t>
  </si>
  <si>
    <t xml:space="preserve">    DESPESAS CORRENTES</t>
  </si>
  <si>
    <t xml:space="preserve">        PESSOAL E ENCARGOS SOCIAIS</t>
  </si>
  <si>
    <t xml:space="preserve">        JUROS E ENCARGOS DA DÍVIDA</t>
  </si>
  <si>
    <t xml:space="preserve">        OUTRAS DESPESAS CORRENTES</t>
  </si>
  <si>
    <t xml:space="preserve">    DESPESAS DE CAPITAL</t>
  </si>
  <si>
    <t xml:space="preserve">        INVESTIMENTOS</t>
  </si>
  <si>
    <t xml:space="preserve">        INVERSÕES FINANCEIRAS</t>
  </si>
  <si>
    <t xml:space="preserve">        AMORTIZAÇÃO DA DÍVIDA</t>
  </si>
  <si>
    <t xml:space="preserve">    RESERVA DE CONTINGÊNCIA</t>
  </si>
  <si>
    <t xml:space="preserve">    RESERVA DO RPPS</t>
  </si>
  <si>
    <t>DESPESAS (INTRA-ORÇAMENTÁRIAS) (IX)</t>
  </si>
  <si>
    <t>SUBTOTAL DAS DESPESAS (X) = (VIII + IX)</t>
  </si>
  <si>
    <t>SUBTOTAL C/ REFINANCIAMENTO (XII) = (X + XI)</t>
  </si>
  <si>
    <t>SUPERÁVIT (XIII)</t>
  </si>
  <si>
    <t>TOTAL (XIV) = (XII + XIII)</t>
  </si>
  <si>
    <t>RESTOS A PAGAR (EXCETO INTRA-ORÇAMENTÁRIOS) (I)</t>
  </si>
  <si>
    <t>RESTOS A PAGAR (INTRA-ORÇAMENTÁRIOS) (II)</t>
  </si>
  <si>
    <t xml:space="preserve">    Resultado Previdenciário (III) = (I - II)</t>
  </si>
  <si>
    <t xml:space="preserve">    Resultado Previdenciário (VI) = (IV - V)</t>
  </si>
  <si>
    <t>RELATÓRIO RESUMIDO DA EXECUÇÃO ORÇAMENTÁRIA</t>
  </si>
  <si>
    <t>BALANÇO ORÇAMENTÁRIO</t>
  </si>
  <si>
    <t>ORÇAMENTOS FISCAL E DA SEGURIDADE SOCIAL</t>
  </si>
  <si>
    <t>PREVISÃO</t>
  </si>
  <si>
    <t>RECEITAS REALIZADAS</t>
  </si>
  <si>
    <t>RECEITAS</t>
  </si>
  <si>
    <t>INICIAL</t>
  </si>
  <si>
    <t>ATUALIZADA</t>
  </si>
  <si>
    <t>No Bimestre</t>
  </si>
  <si>
    <t>%</t>
  </si>
  <si>
    <t>Até o Bimestre</t>
  </si>
  <si>
    <t>(a)</t>
  </si>
  <si>
    <t>(b)</t>
  </si>
  <si>
    <t>(b/a)</t>
  </si>
  <si>
    <t xml:space="preserve">            Compensações Financeiras</t>
  </si>
  <si>
    <t xml:space="preserve">        Alienação de Bens, Direitos e Ativos</t>
  </si>
  <si>
    <t>Bimestre</t>
  </si>
  <si>
    <t>PREVISÃO ORÇAMENTÁRIA</t>
  </si>
  <si>
    <t>CAIXA</t>
  </si>
  <si>
    <t>BANCOS CONTA MOVIMENTO</t>
  </si>
  <si>
    <t>INVESTIMENTOS</t>
  </si>
  <si>
    <t>OUTROS BENS E DIREITOS</t>
  </si>
  <si>
    <t>DEMONSTRATIVO DAS RECEITAS E DESPESAS PREVIDENCIÁRIAS DO REGIME PRÓPRIO DE PREVIDÊNCIA DOS SERVIDORES</t>
  </si>
  <si>
    <t xml:space="preserve">        Receita de Contribuições dos Segurados</t>
  </si>
  <si>
    <t xml:space="preserve">                Ativo </t>
  </si>
  <si>
    <t xml:space="preserve">                Inativo </t>
  </si>
  <si>
    <t xml:space="preserve">                Pensionista </t>
  </si>
  <si>
    <t xml:space="preserve">                Ativo</t>
  </si>
  <si>
    <t xml:space="preserve">                Inativo</t>
  </si>
  <si>
    <t>DESPESAS PREVIDENCIÁRIAS - RPPS (EXCETO INTRA-ORÇAMENTÁRIAS) (IV)</t>
  </si>
  <si>
    <t xml:space="preserve">    PREVIDÊNCIA</t>
  </si>
  <si>
    <t>TOTAL DOS APORTES PARA O RPPS</t>
  </si>
  <si>
    <t xml:space="preserve">    Plano Financeiro</t>
  </si>
  <si>
    <t xml:space="preserve">        Recursos para Cobertura de Insuficiências Financeiras</t>
  </si>
  <si>
    <t xml:space="preserve">        Recursos para Formação de Reserva</t>
  </si>
  <si>
    <t xml:space="preserve">        Outros Aportes para o RPPS</t>
  </si>
  <si>
    <t xml:space="preserve">    Plano Previdenciário</t>
  </si>
  <si>
    <t xml:space="preserve">        Recursos para Cobertura de Déficit Financeiro</t>
  </si>
  <si>
    <t xml:space="preserve">        Recursos para Cobertura de Déficit Atuarial</t>
  </si>
  <si>
    <t>RESERVA ORÇAMENTÁRIA DO RPPS</t>
  </si>
  <si>
    <t>RECEITAS INTRA-ORÇAMENTÁRIAS - RPPS</t>
  </si>
  <si>
    <t xml:space="preserve">        Patronal</t>
  </si>
  <si>
    <t>RECEITAS CORRENTES (VIII)</t>
  </si>
  <si>
    <t>RECEITAS DE CAPITAL (IX)</t>
  </si>
  <si>
    <t>DESPESAS INTRA-ORÇAMENTÁRIAS - RPPS</t>
  </si>
  <si>
    <t>ADMINISTRAÇÃO (XII)</t>
  </si>
  <si>
    <t>TOTAL DAS DESPESAS PREVIDENCIÁRIAS INTRA-ORÇAMENTÁRIAS (XIII) = (XII)</t>
  </si>
  <si>
    <t>(c)</t>
  </si>
  <si>
    <t>(c/a)</t>
  </si>
  <si>
    <t>(a-c)</t>
  </si>
  <si>
    <t xml:space="preserve">        Outras Receitas de Contribuições</t>
  </si>
  <si>
    <t>DOTAÇÃO</t>
  </si>
  <si>
    <t>DESPESAS EMPENHADAS</t>
  </si>
  <si>
    <t>DESPESAS LIQUIDADAS</t>
  </si>
  <si>
    <t>DESPESAS</t>
  </si>
  <si>
    <t>SALDO</t>
  </si>
  <si>
    <t>(d)</t>
  </si>
  <si>
    <t>(e)</t>
  </si>
  <si>
    <t>(g)</t>
  </si>
  <si>
    <t>(h)</t>
  </si>
  <si>
    <t>DESPESAS CORRENTES</t>
  </si>
  <si>
    <t>DESPESAS DE CAPITAL</t>
  </si>
  <si>
    <t>DEMONSTRATIVO DA EXECUÇÃO DAS DESPESAS POR FUNÇÃO/SUBFUNÇÃO</t>
  </si>
  <si>
    <t>FUNÇÃO/SUBFUNÇÃO</t>
  </si>
  <si>
    <t>TOTAL</t>
  </si>
  <si>
    <t>DEMONSTRATIVO DA RECEITA CORRENTE LÍQUIDA</t>
  </si>
  <si>
    <t>EVOLUÇÃO DA RECEITA REALIZADA NOS ÚLTIMOS 12 MESES</t>
  </si>
  <si>
    <t>ESPECIFICAÇÃO</t>
  </si>
  <si>
    <t>(ÚLTIMOS</t>
  </si>
  <si>
    <t>12 MESES)</t>
  </si>
  <si>
    <t>RECEITAS CORRENTES (I)</t>
  </si>
  <si>
    <t xml:space="preserve">    Receita Tributária</t>
  </si>
  <si>
    <t xml:space="preserve">    Receita de Contribuições</t>
  </si>
  <si>
    <t xml:space="preserve">    Receita Patrimonial</t>
  </si>
  <si>
    <t xml:space="preserve">    Receita Agropecuária</t>
  </si>
  <si>
    <t xml:space="preserve">    Receita Industrial</t>
  </si>
  <si>
    <t xml:space="preserve">    Transferências Correntes</t>
  </si>
  <si>
    <t xml:space="preserve">    Outras Receitas Correntes</t>
  </si>
  <si>
    <t>DEDUÇÕES (II)</t>
  </si>
  <si>
    <t xml:space="preserve">    Transferências Constitucionais e Legais</t>
  </si>
  <si>
    <t xml:space="preserve">    Receita de Serviços</t>
  </si>
  <si>
    <t>RECEITAS DO ENSINO</t>
  </si>
  <si>
    <t>(c) = (b/a)x100</t>
  </si>
  <si>
    <t>1- RECEITA DE IMPOSTOS</t>
  </si>
  <si>
    <t xml:space="preserve">    2.1- Cota-Parte FPE </t>
  </si>
  <si>
    <t xml:space="preserve">    2.2- ICMS-Desoneração - L.C. nº87/1996 </t>
  </si>
  <si>
    <t xml:space="preserve">    2.3- Cota-Parte IPI-Exportação </t>
  </si>
  <si>
    <t xml:space="preserve">    2.4- Cota-Parte IOF-Ouro </t>
  </si>
  <si>
    <t xml:space="preserve">DEDUÇÕES DE TRANSFERÊNCIAS CONSTITUCIONAIS </t>
  </si>
  <si>
    <t>FUNDEB</t>
  </si>
  <si>
    <t>RECEITAS DO FUNDEB</t>
  </si>
  <si>
    <t>DESPESAS DO FUNDEB</t>
  </si>
  <si>
    <t>(f) = (e/d)x100</t>
  </si>
  <si>
    <t>RESTOS A PAGAR INSCRITOS COM DISPONIBILIDADE FINANCEIRA
DE RECURSOS DE IMPOSTOS VINCULADOS AO ENSINO</t>
  </si>
  <si>
    <t>SALDO ATÉ O BIMESTRE</t>
  </si>
  <si>
    <t xml:space="preserve">        Pessoal Civil</t>
  </si>
  <si>
    <t xml:space="preserve">        Pessoal Militar</t>
  </si>
  <si>
    <t xml:space="preserve">    Outras Receitas de Capital</t>
  </si>
  <si>
    <t xml:space="preserve">    Despesas Correntes</t>
  </si>
  <si>
    <t xml:space="preserve">    Despesas de Capital</t>
  </si>
  <si>
    <t xml:space="preserve">    Pessoal e Encargos Sociais</t>
  </si>
  <si>
    <t xml:space="preserve">    Outras Despesas Correntes</t>
  </si>
  <si>
    <t>PERÍODO DE REFERÊNCIA</t>
  </si>
  <si>
    <t>VALOR</t>
  </si>
  <si>
    <t xml:space="preserve">Total das Despesas / RCL (%) </t>
  </si>
  <si>
    <t>DEMONSTRATIVO DOS RESTOS A PAGAR POR PODER E ÓRGÃO</t>
  </si>
  <si>
    <t>Inscritos</t>
  </si>
  <si>
    <t>PODER/ÓRGÃO</t>
  </si>
  <si>
    <t>Em 31 de</t>
  </si>
  <si>
    <t>Exercícios</t>
  </si>
  <si>
    <t>dezembro de</t>
  </si>
  <si>
    <t>Cancelados</t>
  </si>
  <si>
    <t>Pagos</t>
  </si>
  <si>
    <t>Anteriores</t>
  </si>
  <si>
    <t>DESPESAS (EXCETO INTRA-ORÇAMENTÁRIAS) (I)</t>
  </si>
  <si>
    <t>DESPESAS (INTRA-ORÇAMENTÁRIAS) (II)</t>
  </si>
  <si>
    <t>TOTAL (III) = (I + II)</t>
  </si>
  <si>
    <t xml:space="preserve">    Compensação Financ. entre Regimes Previdência</t>
  </si>
  <si>
    <t>(b/a) x 100</t>
  </si>
  <si>
    <t>(d/c) x 100</t>
  </si>
  <si>
    <t xml:space="preserve">    Dedução de Receita para Formação do FUNDEB</t>
  </si>
  <si>
    <t xml:space="preserve">        Receita de Serviços</t>
  </si>
  <si>
    <t xml:space="preserve">        Amortização de Empréstimos</t>
  </si>
  <si>
    <t xml:space="preserve">            Compensação Previdenciária do RPPS para o RGPS</t>
  </si>
  <si>
    <t>MINISTÉRIO PÚBLICO</t>
  </si>
  <si>
    <t>DEMONSTRATIVO DAS RECEITAS E DESPESAS COM MANUTENÇÃO E DESENVOLVIMENTO DO ENSINO - MDE</t>
  </si>
  <si>
    <t>Outras Subfunções</t>
  </si>
  <si>
    <t>(f)</t>
  </si>
  <si>
    <t>RECEITA CORRENTE LÍQUIDA (III) = (I - II)</t>
  </si>
  <si>
    <t>PREVISÃO ATUALIZADA</t>
  </si>
  <si>
    <t>DOTAÇÃO ATUALIZADA</t>
  </si>
  <si>
    <t>DESPESAS COM SAÚDE</t>
  </si>
  <si>
    <t>(Por Grupo de Natureza da Despesa)</t>
  </si>
  <si>
    <t xml:space="preserve">    Juros e Encargos da Dívida</t>
  </si>
  <si>
    <t xml:space="preserve">    Investimentos </t>
  </si>
  <si>
    <t xml:space="preserve">    Inversões Financeiras</t>
  </si>
  <si>
    <t xml:space="preserve">    Amortização da Dívida</t>
  </si>
  <si>
    <t>DESPESAS COM AÇÕES E SERVIÇOS PÚBLICOS DE SAÚDE</t>
  </si>
  <si>
    <t>(Por Subfunção)</t>
  </si>
  <si>
    <t>Atenção Básica</t>
  </si>
  <si>
    <t>Assistência Hospitalar e Ambulatorial</t>
  </si>
  <si>
    <t>Suporte Profilático e Terapêutico</t>
  </si>
  <si>
    <t>Vigilância Sanitária</t>
  </si>
  <si>
    <t>Vigilância Epidemiológica</t>
  </si>
  <si>
    <t>Alimentação e Nutrição</t>
  </si>
  <si>
    <t>DEMONSTRATIVO SIMPLIFICADO DO RELATÓRIO RESUMIDO DA EXECUÇÃO ORÇAMENTÁRIA</t>
  </si>
  <si>
    <t>Despesas Empenhadas</t>
  </si>
  <si>
    <t>Despesas Liquidadas</t>
  </si>
  <si>
    <t>DESPESAS POR FUNÇÃO/SUBFUNÇÃO</t>
  </si>
  <si>
    <t>RECEITA CORRENTE LÍQUIDA - RCL</t>
  </si>
  <si>
    <t>Receita Corrente Líquida</t>
  </si>
  <si>
    <t>Regime Geral de Previdência Social</t>
  </si>
  <si>
    <t xml:space="preserve">    Receitas Previdenciárias (I)</t>
  </si>
  <si>
    <t xml:space="preserve">    Despesas Previdenciárias (II)</t>
  </si>
  <si>
    <t>Meta Fixada no</t>
  </si>
  <si>
    <t>Resultado Apurado</t>
  </si>
  <si>
    <t>% em Relação à Meta</t>
  </si>
  <si>
    <t>RESULTADOS NOMINAL E PRIMÁRIO</t>
  </si>
  <si>
    <t>Anexo de Metas</t>
  </si>
  <si>
    <t>Fiscais da LDO</t>
  </si>
  <si>
    <t>Resultado Nominal</t>
  </si>
  <si>
    <t>Resultado Primário</t>
  </si>
  <si>
    <t>Inscrição</t>
  </si>
  <si>
    <t>Cancelamento</t>
  </si>
  <si>
    <t xml:space="preserve">Saldo </t>
  </si>
  <si>
    <t xml:space="preserve">    RESTOS A PAGAR PROCESSADOS</t>
  </si>
  <si>
    <t xml:space="preserve">        Poder Executivo</t>
  </si>
  <si>
    <t xml:space="preserve">        Poder Legislativo</t>
  </si>
  <si>
    <t xml:space="preserve">        Poder Judiciário</t>
  </si>
  <si>
    <t xml:space="preserve">        Ministério Público</t>
  </si>
  <si>
    <t xml:space="preserve">    RESTOS A PAGAR NÃO-PROCESSADOS</t>
  </si>
  <si>
    <t>Valor Apurado</t>
  </si>
  <si>
    <t>Limites Constitucionais Anuais</t>
  </si>
  <si>
    <t>% Mínimo a</t>
  </si>
  <si>
    <t>(c) = (a-b)</t>
  </si>
  <si>
    <t xml:space="preserve">    ADMINISTRAÇÃO</t>
  </si>
  <si>
    <t>RECEITAS PREVIDENCIÁRIAS - RPPS (EXCETO INTRA-ORÇAMENTÁRIAS) (I)</t>
  </si>
  <si>
    <t xml:space="preserve">            Pessoal Civil</t>
  </si>
  <si>
    <t xml:space="preserve">            Pessoal Militar</t>
  </si>
  <si>
    <t xml:space="preserve">        Outras Receitas Correntes</t>
  </si>
  <si>
    <t xml:space="preserve">        Outras Receitas de Capital</t>
  </si>
  <si>
    <t xml:space="preserve">        Despesas Correntes</t>
  </si>
  <si>
    <t xml:space="preserve">        Despesas de Capital</t>
  </si>
  <si>
    <t xml:space="preserve">            Aposentadorias</t>
  </si>
  <si>
    <t xml:space="preserve">            Pensões</t>
  </si>
  <si>
    <t xml:space="preserve">            Outros Benefícios Previdenciários</t>
  </si>
  <si>
    <t xml:space="preserve">            Reformas</t>
  </si>
  <si>
    <t xml:space="preserve">       Outras Despesas Previdenciárias</t>
  </si>
  <si>
    <t>% Aplicado Até o Bimestre</t>
  </si>
  <si>
    <t>Aplicar no Exercício</t>
  </si>
  <si>
    <t>RECEITAS DE OPERAÇÕES DE CRÉDITO E DESPESAS DE CAPITAL</t>
  </si>
  <si>
    <t>Valor Apurado Até o Bimestre</t>
  </si>
  <si>
    <t>Saldo a Realizar</t>
  </si>
  <si>
    <t>Receita de Operação de Crédito</t>
  </si>
  <si>
    <t>Despesa de Capital Líquida</t>
  </si>
  <si>
    <t>PROJEÇÃO ATUARIAL DOS REGIMES DE PREVIDÊNCIA</t>
  </si>
  <si>
    <t>Exercício</t>
  </si>
  <si>
    <t>10º Exercício</t>
  </si>
  <si>
    <t>20º Exercício</t>
  </si>
  <si>
    <t>35º Exercício</t>
  </si>
  <si>
    <t>RECEITA DA ALIENAÇÃO DE ATIVOS E APLICAÇÃO DOS RECURSOS</t>
  </si>
  <si>
    <t>Receita de Capital Resultante da Alienação de Ativos</t>
  </si>
  <si>
    <t>Aplicação dos Recursos da Alienação de Ativos</t>
  </si>
  <si>
    <t>Limite Constitucional Anual</t>
  </si>
  <si>
    <t xml:space="preserve">    Operações de Crédito Internas</t>
  </si>
  <si>
    <t xml:space="preserve">    Operações de Crédito Externas</t>
  </si>
  <si>
    <t xml:space="preserve">        Receita Patrimonial</t>
  </si>
  <si>
    <t>Em</t>
  </si>
  <si>
    <t>RESTOS A PAGAR NÃO PROCESSADOS</t>
  </si>
  <si>
    <t xml:space="preserve">  Previsão Inicial </t>
  </si>
  <si>
    <t xml:space="preserve">  Previsão Atualizada </t>
  </si>
  <si>
    <t xml:space="preserve">Regime Próprio de Previdência dos Servidores </t>
  </si>
  <si>
    <t xml:space="preserve">        1.1.1- ICMS</t>
  </si>
  <si>
    <t xml:space="preserve">        1.1.2- Multas, Juros de Mora e Outros Encargos do ICMS</t>
  </si>
  <si>
    <t xml:space="preserve">        1.1.3- Dívida Ativa do ICMS</t>
  </si>
  <si>
    <t xml:space="preserve">        1.1.4- Multas, Juros de Mora, Atualização Monetária e Outros Encargos da Dívida Ativa do ICMS</t>
  </si>
  <si>
    <t xml:space="preserve">        1.1.5- (–) Deduções da Receita do ICMS</t>
  </si>
  <si>
    <t xml:space="preserve">        1.1.6- Adicional de até 2% do ICMS destinado ao Fundo de Combate à Pobreza (ADCT, art. 82, §1º)</t>
  </si>
  <si>
    <t xml:space="preserve">        1.1.7- (–) Deduções da Receita do Adicional de até 2% do ICMS</t>
  </si>
  <si>
    <t xml:space="preserve">    1.2- Receita Resultante do Imposto de Transmissão Causa Mortis e Doação de Bens e Direitos – ITCD</t>
  </si>
  <si>
    <t xml:space="preserve">        1.2.1- ITCD</t>
  </si>
  <si>
    <t xml:space="preserve">        1.2.2- Multas, Juros de Mora e Outros Encargos do ITCD</t>
  </si>
  <si>
    <t xml:space="preserve">        1.2.3- Dívida Ativa do ITCD</t>
  </si>
  <si>
    <t xml:space="preserve">        1.2.4- Multas, Juros de Mora,  Atualização Monetária e Outros Encargos da Dívida Ativa do ITCD</t>
  </si>
  <si>
    <t xml:space="preserve">        1.3.1- IPVA</t>
  </si>
  <si>
    <t xml:space="preserve">        1.3.2- Multas, Juros de Mora e Outros Encargos do IPVA</t>
  </si>
  <si>
    <t xml:space="preserve">        1.3.3- Dívida Ativa do IPVA</t>
  </si>
  <si>
    <t xml:space="preserve">        1.3.4- Multas, Juros de Mora,  Atualização Monetária e Outros Encargos da Dívida Ativa do IPVA </t>
  </si>
  <si>
    <t xml:space="preserve">        1.2.5- (–) Deduções da Receita do ITCD</t>
  </si>
  <si>
    <t xml:space="preserve">        1.3.5- (–) Deduções da Receita do IPVA</t>
  </si>
  <si>
    <t xml:space="preserve">        1.4.5- (–) Deduções da Receita do IRRF</t>
  </si>
  <si>
    <t xml:space="preserve">        1.4.1- IRRF</t>
  </si>
  <si>
    <t xml:space="preserve">    1.3- Receita Resultante do Imposto sobre a Propriedade de Veículos Automotores – IPVA</t>
  </si>
  <si>
    <t xml:space="preserve">    1.4- Receita Resultante do Imposto sobre a Renda e Proventos de Qualquer Natureza Retido na Fonte – IRRF</t>
  </si>
  <si>
    <t xml:space="preserve">2- RECEITA DE TRANSFERÊNCIAS CONSTITUCIONAIS E LEGAIS </t>
  </si>
  <si>
    <t>MANUTENÇÃO E DESENVOLVIMENTO DO ENSINO – MDE – DESPESAS CUSTEADAS COM A RECEITA RESULTANTE DE IMPOSTOS E RECURSOS DO FUNDEB</t>
  </si>
  <si>
    <t>CONTROLE DA UTILIZAÇÃO DE RECURSOS NO EXERCÍCIO SUBSEQUENTE</t>
  </si>
  <si>
    <t>RECEITAS COM AÇÕES TÍPICAS DE MDE</t>
  </si>
  <si>
    <t>DESPESAS COM AÇÕES TÍPICAS DE MDE</t>
  </si>
  <si>
    <t>DEDUÇÕES CONSIDERADAS PARA FINS DE LIMITE CONSTITUCIONAL DE APLICAÇÃO MÍNIMA EM MDE</t>
  </si>
  <si>
    <t xml:space="preserve">OUTRAS DESPESAS CUSTEADAS COM RECEITAS ADICIONAIS PARA FINANCIAMENTO DO ENSINO </t>
  </si>
  <si>
    <t>OUTRAS INFORMAÇÕES PARA CONTROLE</t>
  </si>
  <si>
    <t>INSCRITAS EM RESTOS A PAGAR NÃO PROCESSADOS</t>
  </si>
  <si>
    <t>Saldo não realizado</t>
  </si>
  <si>
    <t>(j)</t>
  </si>
  <si>
    <t>(k)</t>
  </si>
  <si>
    <t>RECEITAS DE OPERAÇÕES DE CRÉDITO VINCULADAS À SAÚDE</t>
  </si>
  <si>
    <t>(i)</t>
  </si>
  <si>
    <t xml:space="preserve">    Reabertura de Créditos Adicionais</t>
  </si>
  <si>
    <t xml:space="preserve">    Superávit Financeiro</t>
  </si>
  <si>
    <t>TRANSFERÊNCIA DE RECURSOS DO SISTEMA ÚNICO DE SAÚDE-SUS</t>
  </si>
  <si>
    <t xml:space="preserve">            Contribuição de Intervenção no Domínio Econômico</t>
  </si>
  <si>
    <t xml:space="preserve">            Contribuição de Iluminação Pública</t>
  </si>
  <si>
    <t>RREO - Anexo 1 (LRF, Art. 52, inciso I, alíneas "a" e "b" do inciso II e §1º)</t>
  </si>
  <si>
    <t>RECEITAS (EXCETO INTRA-ORÇAMENTÁRIAS) (I)</t>
  </si>
  <si>
    <t>OPERAÇÕES DE CRÉDITO / REFINANCIAMENTO  (IV)</t>
  </si>
  <si>
    <t>DESPESAS (EXCETO INTRA-ORÇAMENTÁRIAS) (VIII)</t>
  </si>
  <si>
    <t>AMORTIZAÇÃO DA DÍV. / REFINANCIAMENTO (XI)</t>
  </si>
  <si>
    <t>RREO - Anexo 2 (LRF, Art. 52, inciso II, alínea "c")</t>
  </si>
  <si>
    <t>RREO - Anexo 3 (LRF, Art. 53, inciso I)</t>
  </si>
  <si>
    <t xml:space="preserve">    Contrib. do Servidor para o Plano de Previdência </t>
  </si>
  <si>
    <t>RREO - Anexo 4 (LRF, Art. 53, inciso II)</t>
  </si>
  <si>
    <t>RREO - ANEXO 7 (LRF, art. 53, inciso V)</t>
  </si>
  <si>
    <t xml:space="preserve">    1.1- Receita Resultante do Imposto sobre a Circulação de Mercadorias e Serviços de Transporte Interestadual e Intermunicipal e de Comunicação – ICMS</t>
  </si>
  <si>
    <t xml:space="preserve">            Receita Decorrente do Direito de Exploração de Bens Públicos em Áreas de Domínio Público</t>
  </si>
  <si>
    <t xml:space="preserve">            Receita da Cessão de Direitos</t>
  </si>
  <si>
    <t xml:space="preserve">            Receita da Indústria Extrativa Mineral</t>
  </si>
  <si>
    <t xml:space="preserve">            Receita Decorrentes de Aportes Periódicos para Amortização de Déficit Atuarial do RPPS</t>
  </si>
  <si>
    <t>DESPESAS COM SAÚDE NÃO COMPUTADAS PARA FINS DE APURAÇÃO DO PERCENTUAL MÍNIMO</t>
  </si>
  <si>
    <t>DESPESAS COM INATIVOS E PENSIONISTAS</t>
  </si>
  <si>
    <t>DESPESA COM ASSISTÊNCIA À SAÚDE QUE NÃO ATENDE AO PRINCÍPIO DE ACESSO UNIVERSAL</t>
  </si>
  <si>
    <t xml:space="preserve">   Recursos de Operações de Crédito</t>
  </si>
  <si>
    <t xml:space="preserve">   Outros Recursos</t>
  </si>
  <si>
    <t>OUTRAS AÇÕES E SERVIÇOS NÃO COMPUTADOS</t>
  </si>
  <si>
    <t>PAGOS</t>
  </si>
  <si>
    <t>A PAGAR</t>
  </si>
  <si>
    <t>Total</t>
  </si>
  <si>
    <t>CONTROLE DOS RESTOS A PAGAR CANCELADOS OU PRESCRITOS PARA FINS DE APLICAÇÃO DA DISPONIBILIDADE DE CAIXA CONFORME ARTIGO 24, § 1º e 2º</t>
  </si>
  <si>
    <t>Saldo Inicial</t>
  </si>
  <si>
    <t>Despesas custeadas no exercício de referência</t>
  </si>
  <si>
    <t>Saldo Final (Não Aplicado)</t>
  </si>
  <si>
    <t>LIMITE NÃO CUMPRIDO</t>
  </si>
  <si>
    <t>Total (IX)</t>
  </si>
  <si>
    <t>(l)</t>
  </si>
  <si>
    <t>(l/total l) x 100</t>
  </si>
  <si>
    <t>(m)</t>
  </si>
  <si>
    <t>(m/total m) x 100</t>
  </si>
  <si>
    <t>DEMONSTRATIVO DAS RECEITAS E DESPESAS COM AÇÕES E SERVIÇOS PÚBLICOS DE SAÚDE</t>
  </si>
  <si>
    <t>RECEITAS PARA APURAÇÃO DA APLICAÇÃO EM AÇÕES E SERVIÇOS PÚBLICOS DE SAÚDE</t>
  </si>
  <si>
    <t xml:space="preserve">   Imposto de Renda Retido na Fonte - IRRF</t>
  </si>
  <si>
    <t>RECEITAS ADICIONAIS PARA FINANCIAMENTO DA SAÚDE</t>
  </si>
  <si>
    <t xml:space="preserve">   Provenientes da União</t>
  </si>
  <si>
    <t xml:space="preserve">   Provenientes de Municípios</t>
  </si>
  <si>
    <t>TRANSFERÊNCIAS VOLUNTÁRIAS</t>
  </si>
  <si>
    <t>TOTAL RECEITAS ADICIONAIS PARA FINANCIAMENTO DA SAÚDE</t>
  </si>
  <si>
    <t>(f/e) x 100</t>
  </si>
  <si>
    <t>(g/e) x 100</t>
  </si>
  <si>
    <t xml:space="preserve">DESPESAS CUSTEADAS COM OUTROS RECURSOS </t>
  </si>
  <si>
    <t xml:space="preserve">   Recursos de Transferência do Sistema Único de Saúde - SUS</t>
  </si>
  <si>
    <t>RECEITA DE IMPOSTOS LÍQUIDA (I)</t>
  </si>
  <si>
    <t xml:space="preserve">   Impostos s/ Transmissão "causa mortis" e Doação -  ITCD</t>
  </si>
  <si>
    <t xml:space="preserve">   Imposto s/ Propriedade de Veículos Automotores -  IPVA</t>
  </si>
  <si>
    <t xml:space="preserve">   Multas, Juros de Mora e Outros Encargos dos Impostos</t>
  </si>
  <si>
    <t xml:space="preserve">   Dívida Ativa dos Impostos</t>
  </si>
  <si>
    <t xml:space="preserve">   Multas, Juros de Mora e Outros Encargos da Dívida Ativa</t>
  </si>
  <si>
    <t xml:space="preserve">   Cota-Parte FPE</t>
  </si>
  <si>
    <t xml:space="preserve">   Cota-Parte IPI-Exportação</t>
  </si>
  <si>
    <t xml:space="preserve">   Compensações Financeiras Provenientes de Impostos e Transferências Constitucionais</t>
  </si>
  <si>
    <t xml:space="preserve">      Desoneração ICMS (LC 87/96)</t>
  </si>
  <si>
    <t xml:space="preserve">      Outras</t>
  </si>
  <si>
    <t xml:space="preserve">   Provenientes de Outros Estados</t>
  </si>
  <si>
    <t>RREO – ANEXO  12 (LC 141/2012, art. 35)</t>
  </si>
  <si>
    <t xml:space="preserve">         IRRF</t>
  </si>
  <si>
    <t xml:space="preserve">         ICMS</t>
  </si>
  <si>
    <t xml:space="preserve">         IPVA</t>
  </si>
  <si>
    <t xml:space="preserve">         ITCD</t>
  </si>
  <si>
    <t xml:space="preserve">         Outras Receitas Tributárias</t>
  </si>
  <si>
    <t xml:space="preserve">         Cota-Parte do FPE</t>
  </si>
  <si>
    <t xml:space="preserve">         Transferências da LC 87/1996</t>
  </si>
  <si>
    <t xml:space="preserve">         Transferências da LC 61/1989</t>
  </si>
  <si>
    <t xml:space="preserve">         Transferências do FUNDEB</t>
  </si>
  <si>
    <t xml:space="preserve">         Outras Transferências Correntes</t>
  </si>
  <si>
    <t xml:space="preserve">    Contrib. dos Militares para o Custeio das Pensões</t>
  </si>
  <si>
    <t>PREVISÃO INICIAL</t>
  </si>
  <si>
    <t>Saldo</t>
  </si>
  <si>
    <t>Liquidados</t>
  </si>
  <si>
    <t>Despesas com Ações e Serviços Públicos de Saúde executadas com recursos de impostos</t>
  </si>
  <si>
    <t xml:space="preserve">No </t>
  </si>
  <si>
    <t xml:space="preserve">Até o </t>
  </si>
  <si>
    <t xml:space="preserve">   [SE RESULTADO LÍQUIDO DA TRANSFERÊNCIA (17) &gt; 0] = ACRÉSCIMO RESULTANTE DAS TRANSFERÊNCIAS DO FUNDEB</t>
  </si>
  <si>
    <t xml:space="preserve">   [SE RESULTADO LÍQUIDO DA TRANSFERÊNCIA (17) &lt; 0] = DECRÉSCIMO RESULTANTE DAS TRANSFERÊNCIAS DO FUNDEB</t>
  </si>
  <si>
    <t>DEDUÇÕES PARA FINS DO LIMITE DO FUNDEB</t>
  </si>
  <si>
    <t>INDICADORES DO FUNDEB</t>
  </si>
  <si>
    <t>FLUXO FINANCEIRO DOS RECURSOS DO FUNDEB</t>
  </si>
  <si>
    <t>RESTOS A PAGAR CANCELADOS OU PRESCRITOS</t>
  </si>
  <si>
    <t xml:space="preserve">   Imposto s/ Circulação de Mercad. e Serviços de Transporte Interestadual e Intermunicipal e de Comunicação - ICMS</t>
  </si>
  <si>
    <t>RECEITA DE TRANSFERÊNCIAS CONSTITUCIONAIS E LEGAIS (II)</t>
  </si>
  <si>
    <t>DEDUÇÕES DE TRANSFERÊNCIAS CONSTITUCIONAIS AOS MUNICÍPIOS (III)</t>
  </si>
  <si>
    <t xml:space="preserve">   Parcela do ICMS Repassada aos Municípios</t>
  </si>
  <si>
    <t xml:space="preserve">   Parcela do IPVA Repassada aos Municípios</t>
  </si>
  <si>
    <t xml:space="preserve">   Parcela da Cota-Parte do IPI-Exportação Repassada aos Municípios</t>
  </si>
  <si>
    <t>TOTAL DAS RECEITAS PARA APURAÇÃO DA APLICAÇÃO EM AÇÕES E SERVIÇOS PÚBLICOS DE SAÚDE (IV) = I + II - III</t>
  </si>
  <si>
    <t xml:space="preserve">   Outras Receitas do SUS</t>
  </si>
  <si>
    <t>OUTRAS RECEITAS PARA FINANCIAMENTO DA SAÚDE</t>
  </si>
  <si>
    <t>TOTAL DAS DESPESAS COM SAÚDE NÃO COMPUTADAS  (VI)</t>
  </si>
  <si>
    <t>TOTAL DAS DESPESAS COM AÇÕES E SERVIÇOS PÚBLICOS DE SAÚDE (VII) = (V - VI)</t>
  </si>
  <si>
    <t>EXECUÇÃO DE RESTOS A PAGAR NÃO PROCESSADOS INSCRITOS COM DISPONIBILDADE DE CAIXA</t>
  </si>
  <si>
    <t xml:space="preserve"> CONTROLE DO VALOR REFERENTE AO PERCENTUAL MÍNIMO NÃO CUMPRIDO EM EXERCÍCIOS ANTERIORES PARA FINS DE APLICAÇÃO DOS RECURSOS VINCULADOS CONFORME ARTIGOS 25 E 26</t>
  </si>
  <si>
    <t>Total (X)</t>
  </si>
  <si>
    <t>(h) = (g/d)x100</t>
  </si>
  <si>
    <t>Saldo Total (a+b)</t>
  </si>
  <si>
    <t xml:space="preserve">        1.4.2- Multas, Juros de Mora e Outros Encargos do IRRF</t>
  </si>
  <si>
    <t xml:space="preserve">        1.4.3- Dívida Ativa do  IRRF</t>
  </si>
  <si>
    <t xml:space="preserve">        1.4.4- Multas, Juros de Mora,  Atualização Monetária e Outros Encargos da Dívida Ativa do IRRF</t>
  </si>
  <si>
    <t>3- TOTAL DA RECEITA DE IMPOSTOS (1 + 2)</t>
  </si>
  <si>
    <t>4- PARCELA DO ICMS REPASSADA AOS MUNICÍPIOS (25% de (1.1 – (1.1.6 – 1.1.7)))</t>
  </si>
  <si>
    <t>5- PARCELA DO IPVA REPASSADA AOS MUNICÍPIOS (50% de 1.3)</t>
  </si>
  <si>
    <t>6- PARCELA DA COTA-PARTE DO IPI-EXPORTAÇÃO REPASSADA AOS MUNICÍPIOS (25% de 2.3)</t>
  </si>
  <si>
    <t>7- TOTAL DAS DEDUÇÕES DE TRANSFERÊNCIAS CONSTITUCIONAIS (4 +5 + 6)</t>
  </si>
  <si>
    <t>8- TOTAL DA RECEITA LÍQUIDA DE IMPOSTOS (3 – 7)</t>
  </si>
  <si>
    <t>9- RECEITA DA APLICAÇÃO FINANCEIRA DE OUTROS RECURSOS DE IMPOSTOS VINCULADOS  AO ENSINO</t>
  </si>
  <si>
    <t>10- RECEITA DE TRANSFERÊNCIAS DO FNDE</t>
  </si>
  <si>
    <t xml:space="preserve">    10.1- Transferências do Salário-Educação</t>
  </si>
  <si>
    <t xml:space="preserve">    10.2- Transferências Diretas - PDDE</t>
  </si>
  <si>
    <t xml:space="preserve">    10.3- Transferências Diretas - PNAE</t>
  </si>
  <si>
    <t xml:space="preserve">    10.4 - Transferências Diretas - PNATE</t>
  </si>
  <si>
    <t xml:space="preserve">    10.5- Outras Transferências do FNDE</t>
  </si>
  <si>
    <t xml:space="preserve">    10.6- Aplicação Financeira dos Recursos do FNDE</t>
  </si>
  <si>
    <t>11- RECEITA DE TRANSFERÊNCIAS. DE CONVÊNIOS</t>
  </si>
  <si>
    <t xml:space="preserve">    11.1- Transferências de Convênios</t>
  </si>
  <si>
    <t xml:space="preserve">    11.2- Aplicação Financeira dos Recursos de Convênios</t>
  </si>
  <si>
    <t>12- RECEITA DE OPERAÇÕES DE CRÉDITO</t>
  </si>
  <si>
    <t>15- RECEITAS DESTINADAS AO FUNDEB</t>
  </si>
  <si>
    <t xml:space="preserve">    15.1- Receita Resultante do ICMS Destinada ao FUNDEB – (20% de (1.1 – 4))</t>
  </si>
  <si>
    <t xml:space="preserve">    15.2- Receita Resultante do ITCD Destinada ao FUNDEB – (20% de 1.2)</t>
  </si>
  <si>
    <t xml:space="preserve">    15.3- Receita Resultante do IPVA Destinada ao FUNDEB – (20% de (1.3 – 5))</t>
  </si>
  <si>
    <t xml:space="preserve">    15.4- Cota-Parte FPE Destinada ao FUNDEB – (20% de 2.1)</t>
  </si>
  <si>
    <t xml:space="preserve">    15.5- ICMS-Desoneração Destinada ao FUNDEB – (20% de 2.2)</t>
  </si>
  <si>
    <t xml:space="preserve">    15.6- Cota-Parte IPI Exportação Destinada ao FUNDEB – (20% de (2.3 – 6))</t>
  </si>
  <si>
    <t>16- RECEITAS RECEBIDAS DO FUNDEB</t>
  </si>
  <si>
    <t xml:space="preserve">    16.1- Transferências de Recursos do FUNDEB</t>
  </si>
  <si>
    <t xml:space="preserve">    16.2- Complementação da União ao FUNDEB</t>
  </si>
  <si>
    <t xml:space="preserve">    16.3- Receita de Aplicação Financeira dos Recursos do FUNDEB</t>
  </si>
  <si>
    <t>17- RESULTADO LÍQUIDO DAS TRANSFERÊNCIAS DO FUNDEB (16.1 – 15)</t>
  </si>
  <si>
    <t>18- PAGAMENTO DOS PROFISSIONAIS DO MAGISTÉRIO</t>
  </si>
  <si>
    <t xml:space="preserve">   18.1- Com Ensino Fundamental </t>
  </si>
  <si>
    <t xml:space="preserve">   18.2- Com Ensino Médio </t>
  </si>
  <si>
    <t>19- OUTRAS DESPESAS</t>
  </si>
  <si>
    <t xml:space="preserve">   19.1- Com Ensino Fundamental </t>
  </si>
  <si>
    <t xml:space="preserve">   19.2- Com Ensino Médio</t>
  </si>
  <si>
    <t>20- TOTAL DAS DESPESAS DO FUNDEB (18 + 19)</t>
  </si>
  <si>
    <t>21- RESTOS A PAGAR INSCRITOS NO EXERCÍCIO SEM DISPONIBILIDADE FINANCEIRA DE RECURSOS DO FUNDEB</t>
  </si>
  <si>
    <t xml:space="preserve">   21.1 - FUNDEB 60%</t>
  </si>
  <si>
    <t xml:space="preserve">   21.2 - FUNDEB 40%</t>
  </si>
  <si>
    <t>22- DESPESAS CUSTEADAS COM O SUPERÁVIT FINANCEIRO, DO EXERCÍCIO ANTERIOR, DO FUNDEB</t>
  </si>
  <si>
    <t xml:space="preserve">   22.1 - FUNDEB 60%</t>
  </si>
  <si>
    <t xml:space="preserve">   22.2 - FUNDEB 40%</t>
  </si>
  <si>
    <t>23- TOTAL DAS DEDUÇÕES CONSIDERADAS PARA FINS DE LIMITE DO FUNDEB (21 + 22)</t>
  </si>
  <si>
    <t>24 - TOTAL DAS DESPESAS DO FUNDEB PARA FINS DE LIMITE (20 - 23)</t>
  </si>
  <si>
    <t xml:space="preserve">   24.2 - Máximo de 40% em Despesa com MDE, que não Remuneração do Magistério (19 - (21.2 + 22.2)) / (16) x 100) %</t>
  </si>
  <si>
    <t xml:space="preserve">   24.3 - Máximo de 5% não Aplicado no Exercício (100 - (24.1 + 24.2)) %</t>
  </si>
  <si>
    <t>28- EDUCAÇÃO INFANTIL</t>
  </si>
  <si>
    <t xml:space="preserve">    28.1 - Creche</t>
  </si>
  <si>
    <t xml:space="preserve">    28.2 - Pré-escola</t>
  </si>
  <si>
    <t xml:space="preserve">29- ENSINO FUNDAMENTAL </t>
  </si>
  <si>
    <t xml:space="preserve">    29.1- Despesas Custeadas com Recursos do FUNDEB </t>
  </si>
  <si>
    <t xml:space="preserve">    29.2- Despesas Custeadas com Outros Recursos de Impostos</t>
  </si>
  <si>
    <t xml:space="preserve">30- ENSINO MÉDIO </t>
  </si>
  <si>
    <t xml:space="preserve">    30.1- Despesas Custeadas com Recursos do FUNDEB </t>
  </si>
  <si>
    <t xml:space="preserve">    30.2- Despesas Custeadas com Outros Recursos de Impostos</t>
  </si>
  <si>
    <t>31- ENSINO SUPERIOR</t>
  </si>
  <si>
    <t>32- ENSINO PROFISSIONAL NÃO INTEGRADO AO ENSINO REGULAR</t>
  </si>
  <si>
    <t>33- OUTRAS</t>
  </si>
  <si>
    <t>34- TOTAL DAS DESPESAS COM AÇÕES TÍPICAS DE MDE (28 + 29 + 30 + 31 + 32 + 33)</t>
  </si>
  <si>
    <t>35- RESULTADO LÍQUIDO DAS TRANSFERÊNCIAS DO FUNDEB = (17)</t>
  </si>
  <si>
    <t>36- DESPESAS CUSTEADAS COM A COMPLEMENTAÇÃO DO FUNDEB NO EXERCÍCIO</t>
  </si>
  <si>
    <t>37- RECEITA DE APLICAÇÃO FINANCEIRA DOS RECURSOS DO FUNDEB ATÉ O BIMESTRE = (55 h)</t>
  </si>
  <si>
    <t>38- DESPESAS CUSTEADAS COM O SUPERÁVIT FINANCEIRO, DO EXERCÍCIO ANTERIOR, DO FUNDEB</t>
  </si>
  <si>
    <t>39- DESPESAS CUSTEADAS COM O SUPERÁVIT FINANCEIRO, DO EXERCÍCIO ANTERIOR, DE OUTROS RECURSOS DE IMPOSTOS</t>
  </si>
  <si>
    <t>51- RESTOS A PAGAR DE DESPESAS COM MDE</t>
  </si>
  <si>
    <t xml:space="preserve">   51.1 - Executadas com Recursos de Impostos Vinculados ao Ensino</t>
  </si>
  <si>
    <t xml:space="preserve">   51.2 - Executadas com Recursos do FUNDEB</t>
  </si>
  <si>
    <t>53- (+) INGRESSO DE RECURSOS ATÉ O BIMESTRE</t>
  </si>
  <si>
    <t>54- (-) PAGAMENTOS EFETUADOS ATÉ O BIMESTRE</t>
  </si>
  <si>
    <t xml:space="preserve">     54.1 Orçamento do Exercício</t>
  </si>
  <si>
    <t xml:space="preserve">     54.2 Restos a Pagar</t>
  </si>
  <si>
    <t>55- (+) RECEITA DE APLICAÇÃO FINANCEIRA DOS RECURSOS ATÉ O BIMESTRE</t>
  </si>
  <si>
    <t>56- (=) SALDO FINANCEIRO NO EXERCÍCIO ATUAL</t>
  </si>
  <si>
    <t>TOTAL DAS DESPESAS COM SAÚDE (V)</t>
  </si>
  <si>
    <t>INSCRITOS</t>
  </si>
  <si>
    <t>PARCELA CONSIDERADA NO LIMITE</t>
  </si>
  <si>
    <t>RESTOS A PAGAR PROCESSADOS E NÃO PROCESSADOS LIQUIDADOS EM EXERCÍCIOS ANTERIORES</t>
  </si>
  <si>
    <t>DESPESAS PAGAS ATÉ O BIMESTRE</t>
  </si>
  <si>
    <t>Demais Despesas Correntes</t>
  </si>
  <si>
    <t>RECEITAS INTRA-ORÇAMENTÁRIAS</t>
  </si>
  <si>
    <t>DESPESAS INTRA-ORÇAMENTÁRIAS</t>
  </si>
  <si>
    <t>41- CANCELAMENTO, NO EXERCÍCIO, DE RESTOS A PAGAR INSCRITOS COM DISPONIBILIDADE FINANCEIRA DE RECURSOS DE IMPOSTOS VINCULADOS AO ENSINO = (51 j)</t>
  </si>
  <si>
    <t>Até o 
Bimestre</t>
  </si>
  <si>
    <t xml:space="preserve">(g) = (e-f) </t>
  </si>
  <si>
    <t>(i) = (e-h)</t>
  </si>
  <si>
    <t>(e) = (a-d)</t>
  </si>
  <si>
    <t>(d/total d)</t>
  </si>
  <si>
    <t xml:space="preserve">           Compensação Previdenciária do RPPS para o RGPS</t>
  </si>
  <si>
    <t xml:space="preserve">           Demais Receitas Correntes</t>
  </si>
  <si>
    <t>RECEITAS PREVIDENCIÁRIAS (INTRA-ORÇAMENTÁRIAS) (II)</t>
  </si>
  <si>
    <t>DESPESAS PREVIDENCIÁRIAS (INTRA-ORÇAMENTÁRIAS) (V)</t>
  </si>
  <si>
    <t>RESULTADO PREVIDENCIÁRIO (VII) = (III - VI)</t>
  </si>
  <si>
    <t>APORTES DE RECURSOS PARA O REGIME GERAL
DE PREVIDÊNCIA SOCIAL</t>
  </si>
  <si>
    <t>BENS E DIREITOS DO RPPS</t>
  </si>
  <si>
    <t xml:space="preserve">  Despesas Pagas</t>
  </si>
  <si>
    <t>Pagamento</t>
  </si>
  <si>
    <t>DEMONSTRATIVO DO RESULTADO NOMINAL</t>
  </si>
  <si>
    <t>RREO - ANEXO 5 (LRF, art 53, inciso III)</t>
  </si>
  <si>
    <t>DÍVIDA FISCAL LÍQUIDA</t>
  </si>
  <si>
    <t>DÍVIDA CONSOLIDADA (I)</t>
  </si>
  <si>
    <t xml:space="preserve">    Disponibilidade de Caixa bruta</t>
  </si>
  <si>
    <t xml:space="preserve">    Demais Haveres Financeiros</t>
  </si>
  <si>
    <t xml:space="preserve">    (-) Restos a Pagar Processados (Exceto precatórios)</t>
  </si>
  <si>
    <t>DÍVIDA CONSOLIDADA LÍQUIDA (III) = (I - II)</t>
  </si>
  <si>
    <t>RECEITA DE PRIVATIZAÇÕES (IV)</t>
  </si>
  <si>
    <t>PASSIVOS RECONHECIDOS (V)</t>
  </si>
  <si>
    <t>DÍVIDA FISCAL LÍQUIDA (VI) = (III + IV - V)</t>
  </si>
  <si>
    <t xml:space="preserve">RESULTADO NOMINAL </t>
  </si>
  <si>
    <t>(c-b)</t>
  </si>
  <si>
    <t>(c-a)</t>
  </si>
  <si>
    <t>DISCRIMINAÇÃO DA META FISCAL</t>
  </si>
  <si>
    <t>VALOR CORRENTE</t>
  </si>
  <si>
    <t>REGIME PREVIDENCIÁRIO</t>
  </si>
  <si>
    <t>DÍVIDA FISCAL LÍQUIDA PREVIDENCIÁRIA</t>
  </si>
  <si>
    <t>DÍVIDA CONSOLIDADA PREVIDENCIÁRIA (VII)</t>
  </si>
  <si>
    <t xml:space="preserve">    Passivo Atuarial</t>
  </si>
  <si>
    <t xml:space="preserve">    Demais Dívidas</t>
  </si>
  <si>
    <t>DEDUÇÕES (VIII)</t>
  </si>
  <si>
    <t xml:space="preserve">    Disponibilidade de Caixa Bruta</t>
  </si>
  <si>
    <t xml:space="preserve">    Investimentos</t>
  </si>
  <si>
    <t xml:space="preserve">    (-) Restos a Pagar Processados</t>
  </si>
  <si>
    <t>DÍVIDA CONSOLIDADA LÍQUIDA PREVIDENCIÁRIA (IX) = (VII - VIII)</t>
  </si>
  <si>
    <t>PASSIVOS RECONHECIDOS (X)</t>
  </si>
  <si>
    <t>DÍVIDA FISCAL LÍQUIDA PREVIDENCIÁRIA (XI) = (IX - X)</t>
  </si>
  <si>
    <t>DEMONSTRATIVO DO RESULTADO PRIMÁRIO - ESTADOS, DISTRITO FEDERAL E MUNICÍPIOS</t>
  </si>
  <si>
    <t>RREO - ANEXO 6 (LRF, art 53, inciso III)</t>
  </si>
  <si>
    <t>RECEITAS PRIMÁRIAS</t>
  </si>
  <si>
    <t>RECEITAS PRIMÁRIAS CORRENTES (I)</t>
  </si>
  <si>
    <t xml:space="preserve">    Receitas Tributárias</t>
  </si>
  <si>
    <t xml:space="preserve">    Receitas de Contribuições</t>
  </si>
  <si>
    <t xml:space="preserve">        Receitas Previdenciárias</t>
  </si>
  <si>
    <t xml:space="preserve">    Receita Patrimonial Líquida</t>
  </si>
  <si>
    <t xml:space="preserve">        (-) Aplicações Financeiras</t>
  </si>
  <si>
    <t xml:space="preserve">        Convênios</t>
  </si>
  <si>
    <t xml:space="preserve">        Outras Transferências Correntes</t>
  </si>
  <si>
    <t xml:space="preserve">    Demais Receitas Correntes</t>
  </si>
  <si>
    <t xml:space="preserve">        Dívida Ativa</t>
  </si>
  <si>
    <t xml:space="preserve">        Diversas Receitas Correntes</t>
  </si>
  <si>
    <t>RECEITAS DE CAPITAL (II)</t>
  </si>
  <si>
    <t xml:space="preserve">    Operações de Crédito (III)</t>
  </si>
  <si>
    <t xml:space="preserve">    Amortização de Empréstimos (IV)</t>
  </si>
  <si>
    <t xml:space="preserve">    Alienação de Bens  (V)</t>
  </si>
  <si>
    <t xml:space="preserve">    Transferências de Capital</t>
  </si>
  <si>
    <t xml:space="preserve">        Outras Transferências de Capital</t>
  </si>
  <si>
    <t>RECEITAS PRIMÁRIAS DE CAPITAL (VI) = (II - III - IV - V)</t>
  </si>
  <si>
    <t>RECEITA PRIMÁRIA TOTAL  (VII) = (I + VI)</t>
  </si>
  <si>
    <t>DESPESAS PRIMÁRIAS</t>
  </si>
  <si>
    <t>DESPESAS CORRENTES (VIII)</t>
  </si>
  <si>
    <t xml:space="preserve">    Juros e Encargos da Dívida (IX)</t>
  </si>
  <si>
    <t>DESPESAS PRIMÁRIAS CORRENTES (X) = (VIII - IX)</t>
  </si>
  <si>
    <t>DESPESAS DE CAPITAL (XI)</t>
  </si>
  <si>
    <t xml:space="preserve">        Concessão de Empréstimos (XII)</t>
  </si>
  <si>
    <t xml:space="preserve">        Aquisição de Título de Capital já Integralizado (XIII)</t>
  </si>
  <si>
    <t xml:space="preserve">        Demais Inversões Financeiras</t>
  </si>
  <si>
    <t xml:space="preserve">    Amortização da Dívida (XIV)</t>
  </si>
  <si>
    <t>DESPESAS PRIMÁRIAS DE CAPITAL (XV) = (XI - XII - XIII - XIV)</t>
  </si>
  <si>
    <t>RESERVA DE CONTINGÊNCIA (XVI)</t>
  </si>
  <si>
    <t>RESERVA DO RPPS (XVII)</t>
  </si>
  <si>
    <t>DESPESA PRIMÁRIA TOTAL (XVIII) = (X + XV + XVI + XVII)</t>
  </si>
  <si>
    <t xml:space="preserve">RESULTADO PRIMÁRIO (XIX) = (VII - XVIII) </t>
  </si>
  <si>
    <t>SALDO DE EXERCÍCIOS ANTERIORES</t>
  </si>
  <si>
    <t>META DE RESULTADO PRIMÁRIO FIXADA NO ANEXO DE METAS FISCAIS DA LDO P/ O EXERCÍCIO DE REFERÊNCIA</t>
  </si>
  <si>
    <t>Transferências Constitucionais e Legais</t>
  </si>
  <si>
    <t xml:space="preserve"> RREO – ANEXO 8 (LDB, art. 72)</t>
  </si>
  <si>
    <t>50- TOTAL GERAL DAS DESPESAS COM MDE (34 + 49)</t>
  </si>
  <si>
    <r>
      <t>Inscritas em Restos a Pagar não Processados</t>
    </r>
    <r>
      <rPr>
        <b/>
        <vertAlign val="superscript"/>
        <sz val="8"/>
        <rFont val="Verdana"/>
        <family val="2"/>
      </rPr>
      <t>7</t>
    </r>
  </si>
  <si>
    <t>(h/Vf)x100</t>
  </si>
  <si>
    <t>(i/Vg)x100</t>
  </si>
  <si>
    <r>
      <t>PERCENTUAL DE APLICAÇÃO EM AÇÕES E SERVIÇOS PÚBLICOS DE SAÚDE SOBRE A RECEITA  DE IMPOSTOS LÍQUIDA E TRANSFERÊNCIAS CONSTITUCIONAIS E LEGAIS (VIII%) = (VIIi / IVb x 100) - LIMITE CONSTITUCIONAL 12%</t>
    </r>
    <r>
      <rPr>
        <b/>
        <vertAlign val="superscript"/>
        <sz val="8"/>
        <rFont val="Verdana"/>
        <family val="2"/>
      </rPr>
      <t>4 e 5</t>
    </r>
  </si>
  <si>
    <r>
      <t>VALOR REFERENTE À DIFERENÇA ENTRE O VALOR EXECUTADO E O LIMITE MÍNIMO CONSTITUCIONAL [VIIi - (12 x IVb)/100]</t>
    </r>
    <r>
      <rPr>
        <b/>
        <vertAlign val="superscript"/>
        <sz val="8"/>
        <rFont val="Verdana"/>
        <family val="2"/>
      </rPr>
      <t>6</t>
    </r>
  </si>
  <si>
    <r>
      <rPr>
        <vertAlign val="superscript"/>
        <sz val="8"/>
        <rFont val="Verdana"/>
        <family val="2"/>
      </rPr>
      <t>2</t>
    </r>
    <r>
      <rPr>
        <sz val="8"/>
        <rFont val="Verdana"/>
        <family val="2"/>
      </rPr>
      <t xml:space="preserve"> O valor apresentado na intercessão com a coluna "i" ou com a coluna "h+i"(último bimestre) deverá ser o mesmo apresentado no "total j".</t>
    </r>
  </si>
  <si>
    <r>
      <rPr>
        <vertAlign val="superscript"/>
        <sz val="8"/>
        <rFont val="Verdana"/>
        <family val="2"/>
      </rPr>
      <t>3</t>
    </r>
    <r>
      <rPr>
        <sz val="8"/>
        <rFont val="Verdana"/>
        <family val="2"/>
      </rPr>
      <t xml:space="preserve"> O valor apresentado na intercessão com a coluna "i" ou com a coluna "h+i"(último bimestre) deverá ser o mesmo apresentado no "total k".</t>
    </r>
  </si>
  <si>
    <r>
      <rPr>
        <vertAlign val="superscript"/>
        <sz val="8"/>
        <rFont val="Verdana"/>
        <family val="2"/>
      </rPr>
      <t>4</t>
    </r>
    <r>
      <rPr>
        <sz val="8"/>
        <rFont val="Verdana"/>
        <family val="2"/>
      </rPr>
      <t xml:space="preserve"> Limite anual mínimo a ser cumprido no encerramento do exercício. Deverá ser informado o limite estabelecido na Constituição do Estado quando o percentual nela definido for superior ao fixado na LC nº 141/2012.</t>
    </r>
  </si>
  <si>
    <r>
      <rPr>
        <vertAlign val="superscript"/>
        <sz val="8"/>
        <rFont val="Verdana"/>
        <family val="2"/>
      </rPr>
      <t>5</t>
    </r>
    <r>
      <rPr>
        <sz val="8"/>
        <rFont val="Verdana"/>
        <family val="2"/>
      </rPr>
      <t xml:space="preserve"> Durante o exercício esse valor servirá para o monitoramento previsto no art. 23 da LC 141/2012</t>
    </r>
  </si>
  <si>
    <r>
      <t>6</t>
    </r>
    <r>
      <rPr>
        <sz val="8"/>
        <rFont val="Verdana"/>
        <family val="2"/>
      </rPr>
      <t xml:space="preserve"> No último bimestre, será utilizada a fórmula [VII(h+i) - (12 x IVb)/100].</t>
    </r>
  </si>
  <si>
    <r>
      <rPr>
        <vertAlign val="superscript"/>
        <sz val="8"/>
        <rFont val="Verdana"/>
        <family val="2"/>
      </rPr>
      <t>7</t>
    </r>
    <r>
      <rPr>
        <sz val="8"/>
        <rFont val="Verdana"/>
        <family val="2"/>
      </rPr>
      <t xml:space="preserve"> Essa coluna poderá ser apresentada somente no último bimestre</t>
    </r>
  </si>
  <si>
    <r>
      <t>1</t>
    </r>
    <r>
      <rPr>
        <sz val="8"/>
        <rFont val="Verdana"/>
        <family val="2"/>
      </rPr>
      <t xml:space="preserve"> Limites mínimos anuais a serem cumpridos no encerramento do exercício.</t>
    </r>
  </si>
  <si>
    <r>
      <t xml:space="preserve">2 </t>
    </r>
    <r>
      <rPr>
        <sz val="8"/>
        <rFont val="Verdana"/>
        <family val="2"/>
      </rPr>
      <t>Art. 21, § 2º, Lei 11.494/2007: “Até 5% dos recursos recebidos à conta dos Fundos, inclusive relativos à complementação da União, recebidos nos termos do §1º do art. 6º desta Lei, poderão ser utilizados no 1º trimestre do exercício imediatamente subseqüente, mediante abertura de crédito adicional.”
   utilizados no 1º trimestre do exercício imediatamente subseqüente, mediante abertura de crédito adicional.”</t>
    </r>
    <r>
      <rPr>
        <vertAlign val="superscript"/>
        <sz val="8"/>
        <rFont val="Verdana"/>
        <family val="2"/>
      </rPr>
      <t xml:space="preserve">
</t>
    </r>
  </si>
  <si>
    <r>
      <t>3</t>
    </r>
    <r>
      <rPr>
        <sz val="8"/>
        <rFont val="Verdana"/>
        <family val="2"/>
      </rPr>
      <t xml:space="preserve"> Caput do artigo 212 da CF/1988</t>
    </r>
  </si>
  <si>
    <r>
      <t>4</t>
    </r>
    <r>
      <rPr>
        <sz val="8"/>
        <rFont val="Verdana"/>
        <family val="2"/>
      </rPr>
      <t xml:space="preserve"> Os valores referentes à parcela dos Restos a Pagar inscritos sem disponibilidade financeira vinculada à educação deverão ser informados somente no RREO do último bimestre do exercício.</t>
    </r>
  </si>
  <si>
    <r>
      <t xml:space="preserve">5 </t>
    </r>
    <r>
      <rPr>
        <sz val="8"/>
        <rFont val="Verdana"/>
        <family val="2"/>
      </rPr>
      <t>Limites mínimos anuais a serem cumpridos no encerramento do exercício</t>
    </r>
  </si>
  <si>
    <r>
      <rPr>
        <vertAlign val="superscript"/>
        <sz val="8"/>
        <rFont val="Verdana"/>
        <family val="2"/>
      </rPr>
      <t>6</t>
    </r>
    <r>
      <rPr>
        <sz val="8"/>
        <rFont val="Verdana"/>
        <family val="2"/>
      </rPr>
      <t xml:space="preserve"> Nos cinco primeiros bimestres do exercício o acompanhamento poderá ser feito com base na despesa empenhada ou na despesa liquidada. No último bimestre do exercício, o valor deverá corresponder ao total da despesa empenhada. </t>
    </r>
  </si>
  <si>
    <r>
      <t>INSCRITAS EM RESTOS A PAGAR NÃO PROCESSADOS</t>
    </r>
    <r>
      <rPr>
        <b/>
        <vertAlign val="superscript"/>
        <sz val="8"/>
        <rFont val="Verdana"/>
        <family val="2"/>
      </rPr>
      <t xml:space="preserve">2 </t>
    </r>
    <r>
      <rPr>
        <b/>
        <sz val="8"/>
        <rFont val="Verdana"/>
        <family val="2"/>
      </rPr>
      <t xml:space="preserve">                              (k) </t>
    </r>
  </si>
  <si>
    <r>
      <t xml:space="preserve">   24.1 - Mínimo de 60% do FUNDEB na Remuneração do Magistério</t>
    </r>
    <r>
      <rPr>
        <vertAlign val="superscript"/>
        <sz val="8"/>
        <rFont val="Verdana"/>
        <family val="2"/>
      </rPr>
      <t>1</t>
    </r>
    <r>
      <rPr>
        <sz val="8"/>
        <rFont val="Verdana"/>
        <family val="2"/>
      </rPr>
      <t xml:space="preserve"> (18 - (21.1 + 22.1)) / (16) x 100) %</t>
    </r>
  </si>
  <si>
    <t>ESTADO DE MATO GROSSO DO SUL</t>
  </si>
  <si>
    <t>LEGISLATIVA</t>
  </si>
  <si>
    <t xml:space="preserve">   Ação Legislativa</t>
  </si>
  <si>
    <t xml:space="preserve">   Controle Externo</t>
  </si>
  <si>
    <t>JUDICIÁRIA</t>
  </si>
  <si>
    <t xml:space="preserve">   Ação Judiciária</t>
  </si>
  <si>
    <t xml:space="preserve">   Defesa da Ordem Jurídica</t>
  </si>
  <si>
    <t xml:space="preserve">   Representação Judicial e Extrajudicial</t>
  </si>
  <si>
    <t>ADMINISTRAÇÃO</t>
  </si>
  <si>
    <t xml:space="preserve">   Planejamento e Orçamento</t>
  </si>
  <si>
    <t xml:space="preserve">   Administração Geral</t>
  </si>
  <si>
    <t xml:space="preserve">   Administração Financeira</t>
  </si>
  <si>
    <t xml:space="preserve">   Controle Interno</t>
  </si>
  <si>
    <t xml:space="preserve">   Tecnologia da Informação</t>
  </si>
  <si>
    <t xml:space="preserve">   Formação de Recursos Humanos</t>
  </si>
  <si>
    <t xml:space="preserve">   Administração de Concessões</t>
  </si>
  <si>
    <t xml:space="preserve">   Comunicação Social</t>
  </si>
  <si>
    <t>SEGURANÇA PÚBLICA</t>
  </si>
  <si>
    <t xml:space="preserve">   Policiamento</t>
  </si>
  <si>
    <t xml:space="preserve">   Defesa Civil</t>
  </si>
  <si>
    <t>ASSISTÊNCIA SOCIAL</t>
  </si>
  <si>
    <t xml:space="preserve">   Assistência Comunitária</t>
  </si>
  <si>
    <t>PREVIDÊNCIA SOCIAL</t>
  </si>
  <si>
    <t xml:space="preserve">   Previdência do Regime Estatutário</t>
  </si>
  <si>
    <t>SAÚDE</t>
  </si>
  <si>
    <t>TRABALHO</t>
  </si>
  <si>
    <t xml:space="preserve">   Atenção Básica</t>
  </si>
  <si>
    <t xml:space="preserve">   Assistência Hospitalar e Ambulatorial</t>
  </si>
  <si>
    <t xml:space="preserve">   Suporte Profilático e Terapêutico</t>
  </si>
  <si>
    <t xml:space="preserve">   Vigilância Sanitária</t>
  </si>
  <si>
    <t xml:space="preserve">   Vigilância Epidemiológica</t>
  </si>
  <si>
    <t xml:space="preserve">   Alimentação e Nutrição</t>
  </si>
  <si>
    <t xml:space="preserve">   Proteção e Benefícios ao Trabalhador</t>
  </si>
  <si>
    <t xml:space="preserve">   Fomento ao Trabalho</t>
  </si>
  <si>
    <t xml:space="preserve">   Ensino Fundamental</t>
  </si>
  <si>
    <t xml:space="preserve">   Ensino Médio</t>
  </si>
  <si>
    <t xml:space="preserve">   Ensino Profissional</t>
  </si>
  <si>
    <t xml:space="preserve">   Ensino Superior</t>
  </si>
  <si>
    <t xml:space="preserve">   Educação Infantil</t>
  </si>
  <si>
    <t xml:space="preserve">   Educação de Jovens e Adultos</t>
  </si>
  <si>
    <t xml:space="preserve">   Educação Especial</t>
  </si>
  <si>
    <t>EDUCAÇÃO</t>
  </si>
  <si>
    <t>CULTURA</t>
  </si>
  <si>
    <t xml:space="preserve">   Difusão Cultural</t>
  </si>
  <si>
    <t>DIREITOS DA CIDADANIA</t>
  </si>
  <si>
    <t xml:space="preserve">   Custódia e Reintegração Social</t>
  </si>
  <si>
    <t xml:space="preserve">   Direitos Individuais, Coletivos e Difusos</t>
  </si>
  <si>
    <t xml:space="preserve">   Assistência aos Povos Indígenas</t>
  </si>
  <si>
    <t>URBANISMO</t>
  </si>
  <si>
    <t xml:space="preserve">   Infra-Estrutura Urbana</t>
  </si>
  <si>
    <t xml:space="preserve">   Serviços Urbanos</t>
  </si>
  <si>
    <t>HABITAÇÃO</t>
  </si>
  <si>
    <t xml:space="preserve">   Habitação Urbana</t>
  </si>
  <si>
    <t>SANEAMENTO</t>
  </si>
  <si>
    <t xml:space="preserve">   Saneamento Básico Urbano</t>
  </si>
  <si>
    <t>GESTÃO AMBIENTAL</t>
  </si>
  <si>
    <t xml:space="preserve">   Preservação e Conservação Ambiental</t>
  </si>
  <si>
    <t xml:space="preserve">   Controle Ambiental</t>
  </si>
  <si>
    <t xml:space="preserve">   Recuperação de Áreas Degradadas</t>
  </si>
  <si>
    <t xml:space="preserve">   Recursos Hídricos</t>
  </si>
  <si>
    <t xml:space="preserve">   Meteorologia</t>
  </si>
  <si>
    <t>CIÊNCIA E TECNOLOGIA</t>
  </si>
  <si>
    <t xml:space="preserve">   Desenvolvimento Científico</t>
  </si>
  <si>
    <t xml:space="preserve">   Desenvolvimento Tecnológico e Engenharia</t>
  </si>
  <si>
    <t xml:space="preserve">   Difusão do Conhecimento Científico e Tecnológico</t>
  </si>
  <si>
    <t>AGRICULTURA</t>
  </si>
  <si>
    <t xml:space="preserve">   Extensão Rural</t>
  </si>
  <si>
    <t xml:space="preserve">   Irrigação</t>
  </si>
  <si>
    <t>ORGANIZAÇÃO AGRÁRIA</t>
  </si>
  <si>
    <t xml:space="preserve">   Reforma Agrária</t>
  </si>
  <si>
    <t>INDÚSTRIA</t>
  </si>
  <si>
    <t xml:space="preserve">   Promoção Industrial</t>
  </si>
  <si>
    <t xml:space="preserve">   Normalização e Qualidade</t>
  </si>
  <si>
    <t>COMÉRCIO E SERVIÇOS</t>
  </si>
  <si>
    <t xml:space="preserve">   Comercialização</t>
  </si>
  <si>
    <t xml:space="preserve">   Turismo</t>
  </si>
  <si>
    <t>COMUNICAÇÕES</t>
  </si>
  <si>
    <t>ENERGIA</t>
  </si>
  <si>
    <t xml:space="preserve">   Energia Elétrica</t>
  </si>
  <si>
    <t>TRANSPORTE</t>
  </si>
  <si>
    <t xml:space="preserve">   Transporte Áereo</t>
  </si>
  <si>
    <t xml:space="preserve">   Transporte Rodoviário</t>
  </si>
  <si>
    <t xml:space="preserve">   Transporte Ferroviário</t>
  </si>
  <si>
    <t xml:space="preserve">   Transporte Hidroviário</t>
  </si>
  <si>
    <t>DESPORTO E LAZER</t>
  </si>
  <si>
    <t xml:space="preserve">   Desporto de Rendimento</t>
  </si>
  <si>
    <t xml:space="preserve">   Desporto Comunitário</t>
  </si>
  <si>
    <t>ENCARGOS ESPECIAIS</t>
  </si>
  <si>
    <t xml:space="preserve">   Serviço da Dívida Interna</t>
  </si>
  <si>
    <t xml:space="preserve">   Serviço da Dívida Externa</t>
  </si>
  <si>
    <t xml:space="preserve">   Outros Encargos Especiais</t>
  </si>
  <si>
    <t>RESERVA</t>
  </si>
  <si>
    <t xml:space="preserve">   RESERVA DE CONTINGÊNCIA</t>
  </si>
  <si>
    <t xml:space="preserve">   RESERVA DO RPPS</t>
  </si>
  <si>
    <r>
      <t>INSCRITAS EM RESTOS A PAGAR NÃO PROCESSADOS</t>
    </r>
    <r>
      <rPr>
        <b/>
        <sz val="8"/>
        <rFont val="Verdana"/>
        <family val="2"/>
      </rPr>
      <t xml:space="preserve"> (f)</t>
    </r>
  </si>
  <si>
    <t>FUNÇÃO/SUBFUNÇÃO INTRA-ORÇAMENTÁRIA</t>
  </si>
  <si>
    <t>RREO - Anexo 2.1 (LRF, Art. 52, inciso II, alínea "c")</t>
  </si>
  <si>
    <t>TOTAL INTRA-ORÇAMENTÁRIA</t>
  </si>
  <si>
    <t xml:space="preserve">           Transferências a Municípios</t>
  </si>
  <si>
    <t xml:space="preserve">           Demais Despesas Correntes</t>
  </si>
  <si>
    <t>JUL/2014</t>
  </si>
  <si>
    <t>AGO/2014</t>
  </si>
  <si>
    <t>SET/2014</t>
  </si>
  <si>
    <t>OUT/2014</t>
  </si>
  <si>
    <t>NOV/2014</t>
  </si>
  <si>
    <t>DEZ/2014</t>
  </si>
  <si>
    <t>JAN/2015</t>
  </si>
  <si>
    <t>FEV/2015</t>
  </si>
  <si>
    <t>PLANO PREVIDENCIÁRIO - ORÇAMENTO DA SEGURIDADE SOCIAL</t>
  </si>
  <si>
    <t xml:space="preserve"> Em 2015</t>
  </si>
  <si>
    <t>Em 2014</t>
  </si>
  <si>
    <t>PLANO FINANCEIRO - ORÇAMENTO DA SEGURIDADE SOCIAL</t>
  </si>
  <si>
    <t xml:space="preserve">                Pensionista</t>
  </si>
  <si>
    <t>TOTAL DAS DESPESAS PREVIDENCIÁRIAS - RPPS (VI) = (IV + V)</t>
  </si>
  <si>
    <t xml:space="preserve">   Comunicação Social </t>
  </si>
  <si>
    <t>ESSENCIAL A JUSTICA</t>
  </si>
  <si>
    <t xml:space="preserve">   Direitos Inddividuais, Coletivos e Difusos</t>
  </si>
  <si>
    <t xml:space="preserve">   Mineração </t>
  </si>
  <si>
    <t xml:space="preserve">   Assistência a Criança e ao Adolescente</t>
  </si>
  <si>
    <t xml:space="preserve">   Controle Interno </t>
  </si>
  <si>
    <t xml:space="preserve">   Educação Básica</t>
  </si>
  <si>
    <r>
      <rPr>
        <b/>
        <sz val="8"/>
        <rFont val="Verdana"/>
        <family val="2"/>
      </rPr>
      <t>HABITAÇÃO</t>
    </r>
    <r>
      <rPr>
        <b/>
        <sz val="8"/>
        <color indexed="10"/>
        <rFont val="Verdana"/>
        <family val="2"/>
      </rPr>
      <t xml:space="preserve">   </t>
    </r>
  </si>
  <si>
    <t xml:space="preserve">   Administração Geral </t>
  </si>
  <si>
    <t xml:space="preserve">   Promoção da Produção Agropecuária</t>
  </si>
  <si>
    <t xml:space="preserve">   Defesa Agropecuária</t>
  </si>
  <si>
    <t xml:space="preserve">   Normalização e Qualidade </t>
  </si>
  <si>
    <t xml:space="preserve">   Outras Transferências</t>
  </si>
  <si>
    <t>ESSENCIAL A JUSTIÇA</t>
  </si>
  <si>
    <t xml:space="preserve">   Suporte profilático e Terapêutico</t>
  </si>
  <si>
    <t>COMUNICAÇÃO</t>
  </si>
  <si>
    <t xml:space="preserve">META DE RESULTADO NOMINAL FIXADA NO ANEXO DE METAS FISCAIS DA LDO P/ O EXERCÍCIO DE REFERÊNCIA </t>
  </si>
  <si>
    <t>Em 31/Dez/2014</t>
  </si>
  <si>
    <t>TOTAL DAS RECEITAS PREVIDENCIÁRIAS - RPPS (III) = (I + II)</t>
  </si>
  <si>
    <t>TOTAL DAS RECEITAS PREVIDENCIÁRIAS INTRA-ORÇAMENTÁRIAS
(XI) = (VIII + IX)</t>
  </si>
  <si>
    <t xml:space="preserve">           Para Cobertura de Déficit Atuarial</t>
  </si>
  <si>
    <t xml:space="preserve">           Em Regime de Débitos e Parcelamentos</t>
  </si>
  <si>
    <t>EXECUTIVO</t>
  </si>
  <si>
    <t>LEGISLATIVO</t>
  </si>
  <si>
    <t xml:space="preserve">    Assembléia Legislativa</t>
  </si>
  <si>
    <t xml:space="preserve">    Tribunal de Contas do Estado</t>
  </si>
  <si>
    <t xml:space="preserve">    FUNTC</t>
  </si>
  <si>
    <t>JUDICIÁRIO</t>
  </si>
  <si>
    <t xml:space="preserve">    Tribunal de Justiça do Estado</t>
  </si>
  <si>
    <t xml:space="preserve">    FUNJECC</t>
  </si>
  <si>
    <t xml:space="preserve">    Procuradoria Geral de Justiça</t>
  </si>
  <si>
    <t xml:space="preserve">    FEADMP-MS</t>
  </si>
  <si>
    <r>
      <t xml:space="preserve">13- OUTRAS RECEITAS </t>
    </r>
    <r>
      <rPr>
        <b/>
        <sz val="8"/>
        <color indexed="8"/>
        <rFont val="Verdana"/>
        <family val="2"/>
      </rPr>
      <t xml:space="preserve">PARA </t>
    </r>
    <r>
      <rPr>
        <b/>
        <sz val="8"/>
        <rFont val="Verdana"/>
        <family val="2"/>
      </rPr>
      <t>FINANCIAMENTO</t>
    </r>
    <r>
      <rPr>
        <b/>
        <sz val="8"/>
        <color indexed="8"/>
        <rFont val="Verdana"/>
        <family val="2"/>
      </rPr>
      <t xml:space="preserve"> DO ENSINO</t>
    </r>
  </si>
  <si>
    <r>
      <t>INSCRITAS EM RESTOS A PAGAR NÃO PROCESSADOS</t>
    </r>
    <r>
      <rPr>
        <b/>
        <vertAlign val="superscript"/>
        <sz val="8"/>
        <rFont val="Verdana"/>
        <family val="2"/>
      </rPr>
      <t>7</t>
    </r>
  </si>
  <si>
    <r>
      <t>27- IMPOSTOS E TRANSFERÊNCIAS DESTINADAS À MDE (25% de 8)</t>
    </r>
    <r>
      <rPr>
        <b/>
        <vertAlign val="superscript"/>
        <sz val="8"/>
        <rFont val="Verdana"/>
        <family val="2"/>
      </rPr>
      <t>3</t>
    </r>
  </si>
  <si>
    <r>
      <t>40- RESTOS A PAGAR INSCRITOS NO EXERCÍCIO SEM DISPONIBILIDADE FINANCEIRA DE RECURSOS DE IMPOSTOS VINCULADOS AO ENSINO</t>
    </r>
    <r>
      <rPr>
        <b/>
        <vertAlign val="superscript"/>
        <sz val="8"/>
        <rFont val="Verdana"/>
        <family val="2"/>
      </rPr>
      <t>4</t>
    </r>
  </si>
  <si>
    <r>
      <t>42- TOTAL DAS DEDUÇÕES CONSIDERADAS PARA FINS DO LIMITE CONSTITUCIONAL (35 + 36 + 37 + 38 + 39 + 40 + 41)</t>
    </r>
    <r>
      <rPr>
        <b/>
        <vertAlign val="superscript"/>
        <sz val="8"/>
        <rFont val="Verdana"/>
        <family val="2"/>
      </rPr>
      <t>6</t>
    </r>
  </si>
  <si>
    <r>
      <t>43- TOTAL DAS DESPESAS PARA FINS DE LIMITE (34 – 42)</t>
    </r>
    <r>
      <rPr>
        <b/>
        <vertAlign val="superscript"/>
        <sz val="8"/>
        <rFont val="Verdana"/>
        <family val="2"/>
      </rPr>
      <t>6</t>
    </r>
  </si>
  <si>
    <r>
      <t>44- MÍNIMO DE 25% DAS RECEITAS RESULTANTES DE IMPOSTOS EM MDE</t>
    </r>
    <r>
      <rPr>
        <b/>
        <vertAlign val="superscript"/>
        <sz val="8"/>
        <rFont val="Verdana"/>
        <family val="2"/>
      </rPr>
      <t>5</t>
    </r>
    <r>
      <rPr>
        <b/>
        <sz val="8"/>
        <rFont val="Verdana"/>
        <family val="2"/>
      </rPr>
      <t xml:space="preserve"> ((43) / (8) x 100) %</t>
    </r>
    <r>
      <rPr>
        <b/>
        <vertAlign val="superscript"/>
        <sz val="8"/>
        <rFont val="Verdana"/>
        <family val="2"/>
      </rPr>
      <t>6</t>
    </r>
  </si>
  <si>
    <r>
      <t xml:space="preserve">45- </t>
    </r>
    <r>
      <rPr>
        <b/>
        <sz val="8"/>
        <color indexed="8"/>
        <rFont val="Verdana"/>
        <family val="2"/>
      </rPr>
      <t>DESPESAS CUSTEADAS COM A</t>
    </r>
    <r>
      <rPr>
        <b/>
        <sz val="8"/>
        <rFont val="Verdana"/>
        <family val="2"/>
      </rPr>
      <t xml:space="preserve"> APLICAÇÃO FINANCEIRA DE OUTROS RECURSOS DE IMPOSTOS VINCULADOS AO ENSINO</t>
    </r>
  </si>
  <si>
    <r>
      <t xml:space="preserve">46- </t>
    </r>
    <r>
      <rPr>
        <b/>
        <sz val="8"/>
        <color indexed="8"/>
        <rFont val="Verdana"/>
        <family val="2"/>
      </rPr>
      <t xml:space="preserve">DESPESAS CUSTEADAS COM A </t>
    </r>
    <r>
      <rPr>
        <b/>
        <sz val="8"/>
        <rFont val="Verdana"/>
        <family val="2"/>
      </rPr>
      <t>CONTRIBUIÇÃO SOCIAL DO SALÁRIO-EDUCAÇÃO</t>
    </r>
  </si>
  <si>
    <r>
      <t xml:space="preserve">47- </t>
    </r>
    <r>
      <rPr>
        <b/>
        <sz val="8"/>
        <color indexed="8"/>
        <rFont val="Verdana"/>
        <family val="2"/>
      </rPr>
      <t xml:space="preserve">DESPESAS CUSTEADAS COM </t>
    </r>
    <r>
      <rPr>
        <b/>
        <sz val="8"/>
        <rFont val="Verdana"/>
        <family val="2"/>
      </rPr>
      <t>OPERAÇÕES DE CRÉDITO</t>
    </r>
  </si>
  <si>
    <r>
      <t xml:space="preserve">48- </t>
    </r>
    <r>
      <rPr>
        <b/>
        <sz val="8"/>
        <color indexed="8"/>
        <rFont val="Verdana"/>
        <family val="2"/>
      </rPr>
      <t xml:space="preserve">DESPESAS CUSTEADAS COM OUTRAS RECEITAS PARA </t>
    </r>
    <r>
      <rPr>
        <b/>
        <sz val="8"/>
        <rFont val="Verdana"/>
        <family val="2"/>
      </rPr>
      <t>FINANCIAMENTO</t>
    </r>
    <r>
      <rPr>
        <b/>
        <sz val="8"/>
        <color indexed="8"/>
        <rFont val="Verdana"/>
        <family val="2"/>
      </rPr>
      <t xml:space="preserve"> DO ENSINO</t>
    </r>
  </si>
  <si>
    <r>
      <t xml:space="preserve">49- TOTAL DAS OUTRAS DESPESAS CUSTEADAS COM </t>
    </r>
    <r>
      <rPr>
        <b/>
        <sz val="8"/>
        <color indexed="8"/>
        <rFont val="Verdana"/>
        <family val="2"/>
      </rPr>
      <t xml:space="preserve">RECEITAS ADICIONAIS PARA </t>
    </r>
    <r>
      <rPr>
        <b/>
        <sz val="8"/>
        <rFont val="Verdana"/>
        <family val="2"/>
      </rPr>
      <t>FINANCIAMENTO</t>
    </r>
    <r>
      <rPr>
        <b/>
        <sz val="8"/>
        <color indexed="8"/>
        <rFont val="Verdana"/>
        <family val="2"/>
      </rPr>
      <t xml:space="preserve"> DO ENSINO</t>
    </r>
    <r>
      <rPr>
        <b/>
        <sz val="8"/>
        <rFont val="Verdana"/>
        <family val="2"/>
      </rPr>
      <t xml:space="preserve"> (45 + 46 + 47 + 48)</t>
    </r>
  </si>
  <si>
    <t>DOTAÇÃO INICIAL</t>
  </si>
  <si>
    <r>
      <t>RESTOS A PAGAR NÃO PROCESSADOS INSCRITOS INDEVIDAMENTE NO EXERCÍCIO SEM DISPONIBILIDADE FINANCEIRA</t>
    </r>
    <r>
      <rPr>
        <b/>
        <vertAlign val="superscript"/>
        <sz val="8"/>
        <rFont val="Verdana"/>
        <family val="2"/>
      </rPr>
      <t>1</t>
    </r>
  </si>
  <si>
    <r>
      <t>DESPESAS CUSTEADAS COM DISPONIBILIDADE DE CAIXA VINCULADA AOS RESTOS A PAGAR CANCELADOS</t>
    </r>
    <r>
      <rPr>
        <b/>
        <vertAlign val="superscript"/>
        <sz val="8"/>
        <rFont val="Verdana"/>
        <family val="2"/>
      </rPr>
      <t>2</t>
    </r>
  </si>
  <si>
    <r>
      <t>DESPESAS CUSTEADAS COM RECURSOS VINCULADOS À PARCELA DO PERCENTUAL MÍNIMO QUE NÃO FOI APLICADA EM AÇÕES E SERVIÇOS DE SAÚDE EM EXERCÍCIOS ANTERIORES</t>
    </r>
    <r>
      <rPr>
        <b/>
        <vertAlign val="superscript"/>
        <sz val="8"/>
        <rFont val="Verdana"/>
        <family val="2"/>
      </rPr>
      <t>3</t>
    </r>
  </si>
  <si>
    <t>Inscritos em 2014</t>
  </si>
  <si>
    <t>CANCELADOS PRESCRITOS</t>
  </si>
  <si>
    <t>Inscritos em Exercícios Anteriores</t>
  </si>
  <si>
    <t>Restos a Pagar Cancelados ou Prescritos em Exercícios Anteriores</t>
  </si>
  <si>
    <t>Restos a Pagar Cancelados ou Prescritos em 2014</t>
  </si>
  <si>
    <t>Diferença de limite não cumprido em Exercício Anteriores</t>
  </si>
  <si>
    <t>Diferença de limite não cumprido em 2014</t>
  </si>
  <si>
    <t>Valor apurado Até o Bimestre</t>
  </si>
  <si>
    <t>Mínimo Anual de 25% das Receitas de Impostos na Manutenção e Desenvolvimento do Ensino</t>
  </si>
  <si>
    <t>TOTAL DAS RECEITAS INTRA-ORÇAMENTÁRIAS</t>
  </si>
  <si>
    <t>TOTAL DAS DESPESAS INTRA-ORÇAMENTÁRIAS</t>
  </si>
  <si>
    <t>FONTE: SPF - Sistema Integrado de Admin. Financ. do Estado de MS e RREO Outros Poderes  -  AGE - Auditoria-Geral do Estado</t>
  </si>
  <si>
    <t>FONTE: SPF - Sistema de Planejamento e finanças do Estado de MS e RREO Outros Poderes  -  AGE - Auditoria-Geral do Estado</t>
  </si>
  <si>
    <t>14- TOTAL DAS RECEITAS ADICIONAIS PARA FINANCIAMENTOS DO ENSINO (9 + 10 + 11 + 12 + 13)</t>
  </si>
  <si>
    <t>CANCELADO EM 2015 (j)</t>
  </si>
  <si>
    <t>52- SALDO FINANCEIRO EM 31 DE DEZEMBRO DE 2014</t>
  </si>
  <si>
    <t xml:space="preserve">        Cota-Parte do FPE</t>
  </si>
  <si>
    <t xml:space="preserve">   Refinanciamento da Dívida Interna</t>
  </si>
  <si>
    <t xml:space="preserve">   Vigilância Epidemiologica</t>
  </si>
  <si>
    <t xml:space="preserve">   Formação de Recursos Humanos </t>
  </si>
  <si>
    <t xml:space="preserve">     Alienação de Bens, Direitos e Ativos</t>
  </si>
  <si>
    <t xml:space="preserve">     Outras Receitas de Capital</t>
  </si>
  <si>
    <t xml:space="preserve">     Amortização de Empréstimos</t>
  </si>
  <si>
    <t>25 – RECURSOS RECEBIDOS DO FUNDEB EM 2014 QUE NÃO FORAM UTILIZADOS</t>
  </si>
  <si>
    <r>
      <t>26 – DESPESAS CUSTEADAS COM O SALDO DO ITEM 25 ATÉ O 1º TRIMESTRE DE 2014</t>
    </r>
    <r>
      <rPr>
        <b/>
        <vertAlign val="superscript"/>
        <sz val="8"/>
        <rFont val="Verdana"/>
        <family val="2"/>
      </rPr>
      <t>2</t>
    </r>
  </si>
  <si>
    <t xml:space="preserve">OBS: No campo Despesas Empenhadas até o Bimestre de 2014 estão sem valores uma vez que no exercício de 2014 o referido campo não era exigido. </t>
  </si>
  <si>
    <t>RREO - Anexo 14 (LRF, Art. 48)</t>
  </si>
  <si>
    <t>DEMONSTRATIVO DAS PARCERIAS PÚBLICO-PRIVADAS</t>
  </si>
  <si>
    <t>RREO - Anexo 13 (Lei nº 11.079, de 30.12.2004, arts. 22, 25 e 28)</t>
  </si>
  <si>
    <t xml:space="preserve">SALDO TOTAL EM </t>
  </si>
  <si>
    <t>SALDO TOTAL</t>
  </si>
  <si>
    <t>31 DE DEZEMBRO DO</t>
  </si>
  <si>
    <t>No bimestre</t>
  </si>
  <si>
    <t>Até o bimestre</t>
  </si>
  <si>
    <t>EXERCÍCIO ANTERIOR</t>
  </si>
  <si>
    <t>(c) = (a + b)</t>
  </si>
  <si>
    <t>TOTAL DE ATIVOS</t>
  </si>
  <si>
    <t xml:space="preserve">    Direitos Futuros</t>
  </si>
  <si>
    <t xml:space="preserve">    Ativos Contabilizados na SPE</t>
  </si>
  <si>
    <t xml:space="preserve">    Contrapartida para Provisões de PPP</t>
  </si>
  <si>
    <t>TOTAL DE PASSIVOS (I)</t>
  </si>
  <si>
    <t xml:space="preserve">    Obrigações Não Relacionadas a Serviços</t>
  </si>
  <si>
    <t xml:space="preserve">    Contrapartida para Ativos da SPE</t>
  </si>
  <si>
    <t xml:space="preserve">    Provisões de PPP</t>
  </si>
  <si>
    <t>GARANTIAS DE PPP (II)</t>
  </si>
  <si>
    <t>SALDO LÍQUIDO DE PASSIVOS DE PPP (III) = (I-II)</t>
  </si>
  <si>
    <t>PASSIVOS CONTINGENTES</t>
  </si>
  <si>
    <t xml:space="preserve">    Contraprestações Futuras</t>
  </si>
  <si>
    <t xml:space="preserve">    Riscos Não Provisionados</t>
  </si>
  <si>
    <t xml:space="preserve">    Outros Passivos Contingentes</t>
  </si>
  <si>
    <t>ATIVOS CONTINGENTES</t>
  </si>
  <si>
    <t xml:space="preserve">    Serviços Futuros</t>
  </si>
  <si>
    <t xml:space="preserve">    Outros Ativos Contingentes</t>
  </si>
  <si>
    <t xml:space="preserve">EXERCÍCIO </t>
  </si>
  <si>
    <t>EXERCÍCIO</t>
  </si>
  <si>
    <t>DESPESAS DE PPP</t>
  </si>
  <si>
    <t>ANTERIOR</t>
  </si>
  <si>
    <t>CORRENTE</t>
  </si>
  <si>
    <t>Do Ente Federado</t>
  </si>
  <si>
    <t>Das Estatais Não-Dependentes</t>
  </si>
  <si>
    <t>TOTAL DAS DESPESAS</t>
  </si>
  <si>
    <t>RECEITA CORRENTE LÍQUIDA (RCL)</t>
  </si>
  <si>
    <t>TOTAL DAS DESPESAS / RCL (%)</t>
  </si>
  <si>
    <t>Nota:</t>
  </si>
  <si>
    <t>REGISTROS EFETUADOS EM 2015</t>
  </si>
  <si>
    <t xml:space="preserve">INSCRITAS EM RESTOS A PAGAR NÃO PROCESSADOS                          </t>
  </si>
  <si>
    <t>RECEITA RESULTANTE DE IMPOSTOS</t>
  </si>
  <si>
    <t>(caput do art. 212 da Constituição)</t>
  </si>
  <si>
    <t>Em 30/ABR/2015</t>
  </si>
  <si>
    <t>RECEITAS ADICIONAIS PARA FINANCIAMENTO DO ENSINO</t>
  </si>
  <si>
    <t xml:space="preserve">   Promoção Comercial</t>
  </si>
  <si>
    <t>MAR/2015</t>
  </si>
  <si>
    <t>ABR/2015</t>
  </si>
  <si>
    <t>JANEIRO A JUNHO DE 2015 - BIMESTRE MAIO-JUNHO</t>
  </si>
  <si>
    <t>JULHO 2014 A JUNHO 2015</t>
  </si>
  <si>
    <t>MAI/2015</t>
  </si>
  <si>
    <t>JUN/2015</t>
  </si>
  <si>
    <t xml:space="preserve">         PESSOAL E ENCARGOS SOCIAIS</t>
  </si>
  <si>
    <t xml:space="preserve">         JUROS E ENCARGOS DA DÍVIDA</t>
  </si>
  <si>
    <t xml:space="preserve">         OUTRAS DESPESAS CORRENTES</t>
  </si>
  <si>
    <t>Em 30/JUN/2015</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</si>
</sst>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Red]\(&quot;R$ &quot;#,##0.00\)"/>
    <numFmt numFmtId="165" formatCode="_(* #,##0.00_);_(* \(#,##0.00\);_(* &quot;-&quot;??_);_(@_)"/>
    <numFmt numFmtId="166" formatCode="#,##0.0_);\(#,##0.0\)"/>
    <numFmt numFmtId="167" formatCode="&quot;R$&quot;\ #,##0.00"/>
    <numFmt numFmtId="168" formatCode="_-* #,##0.000_-;\-* #,##0.000_-;_-* &quot;-&quot;??_-;_-@_-"/>
    <numFmt numFmtId="169" formatCode="#,##0.00_ ;\-#,##0.00\ "/>
  </numFmts>
  <fonts count="56">
    <font>
      <sz val="10"/>
      <name val="Arial"/>
      <family val="0"/>
    </font>
    <font>
      <sz val="11"/>
      <color indexed="8"/>
      <name val="Calibri"/>
      <family val="2"/>
    </font>
    <font>
      <i/>
      <sz val="8"/>
      <name val="Times New Roman"/>
      <family val="1"/>
    </font>
    <font>
      <sz val="8"/>
      <name val="Verdana"/>
      <family val="2"/>
    </font>
    <font>
      <b/>
      <sz val="8"/>
      <name val="Verdana"/>
      <family val="2"/>
    </font>
    <font>
      <sz val="8"/>
      <color indexed="10"/>
      <name val="Verdana"/>
      <family val="2"/>
    </font>
    <font>
      <strike/>
      <sz val="8"/>
      <color indexed="10"/>
      <name val="Verdana"/>
      <family val="2"/>
    </font>
    <font>
      <b/>
      <sz val="8"/>
      <color indexed="8"/>
      <name val="Verdana"/>
      <family val="2"/>
    </font>
    <font>
      <sz val="8"/>
      <color indexed="8"/>
      <name val="Verdana"/>
      <family val="2"/>
    </font>
    <font>
      <b/>
      <u val="single"/>
      <sz val="8"/>
      <name val="Verdana"/>
      <family val="2"/>
    </font>
    <font>
      <b/>
      <vertAlign val="superscript"/>
      <sz val="8"/>
      <name val="Verdana"/>
      <family val="2"/>
    </font>
    <font>
      <vertAlign val="superscript"/>
      <sz val="8"/>
      <name val="Verdana"/>
      <family val="2"/>
    </font>
    <font>
      <b/>
      <strike/>
      <sz val="8"/>
      <color indexed="10"/>
      <name val="Verdana"/>
      <family val="2"/>
    </font>
    <font>
      <i/>
      <sz val="8"/>
      <name val="Verdana"/>
      <family val="2"/>
    </font>
    <font>
      <b/>
      <sz val="8"/>
      <color indexed="10"/>
      <name val="Verdana"/>
      <family val="2"/>
    </font>
    <font>
      <b/>
      <sz val="11"/>
      <color indexed="10"/>
      <name val="Verdana"/>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Verdan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trike/>
      <sz val="8"/>
      <color rgb="FFFF0000"/>
      <name val="Verdana"/>
      <family val="2"/>
    </font>
    <font>
      <b/>
      <sz val="8"/>
      <color rgb="FF000000"/>
      <name val="Verdana"/>
      <family val="2"/>
    </font>
    <font>
      <b/>
      <sz val="8"/>
      <color rgb="FFFF0000"/>
      <name val="Verdana"/>
      <family val="2"/>
    </font>
    <font>
      <b/>
      <sz val="11"/>
      <color rgb="FFFF0000"/>
      <name val="Verdana"/>
      <family val="2"/>
    </font>
    <font>
      <b/>
      <strike/>
      <sz val="8"/>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top/>
      <bottom style="thin"/>
    </border>
    <border>
      <left/>
      <right style="thin"/>
      <top/>
      <bottom style="thin"/>
    </border>
    <border>
      <left/>
      <right/>
      <top style="thin"/>
      <bottom style="thin"/>
    </border>
    <border>
      <left style="thin"/>
      <right/>
      <top/>
      <bottom style="thin"/>
    </border>
    <border>
      <left/>
      <right style="thin"/>
      <top style="thin"/>
      <bottom/>
    </border>
    <border>
      <left/>
      <right style="thin"/>
      <top/>
      <bottom/>
    </border>
    <border>
      <left style="thin"/>
      <right style="thin"/>
      <top/>
      <bottom/>
    </border>
    <border>
      <left style="thin"/>
      <right style="thin"/>
      <top style="thin"/>
      <bottom/>
    </border>
    <border>
      <left style="thin"/>
      <right/>
      <top style="thin"/>
      <bottom/>
    </border>
    <border>
      <left style="thin"/>
      <right/>
      <top style="thin"/>
      <bottom style="thin"/>
    </border>
    <border>
      <left/>
      <right style="thin"/>
      <top style="thin"/>
      <bottom style="thin"/>
    </border>
    <border>
      <left style="thin"/>
      <right/>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41" fontId="0" fillId="0" borderId="0" applyFont="0" applyFill="0" applyBorder="0" applyAlignment="0" applyProtection="0"/>
    <xf numFmtId="165"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xf numFmtId="165" fontId="0" fillId="0" borderId="0" applyFont="0" applyFill="0" applyBorder="0" applyAlignment="0" applyProtection="0"/>
  </cellStyleXfs>
  <cellXfs count="1010">
    <xf numFmtId="0" fontId="0" fillId="0" borderId="0" xfId="0" applyAlignment="1">
      <alignment/>
    </xf>
    <xf numFmtId="0" fontId="3" fillId="0" borderId="0" xfId="0" applyFont="1" applyFill="1" applyAlignment="1">
      <alignment vertical="center"/>
    </xf>
    <xf numFmtId="0" fontId="4" fillId="33" borderId="10" xfId="0" applyFont="1" applyFill="1" applyBorder="1" applyAlignment="1">
      <alignment horizontal="center" vertical="center"/>
    </xf>
    <xf numFmtId="37" fontId="4" fillId="33" borderId="10" xfId="0" applyNumberFormat="1" applyFont="1" applyFill="1" applyBorder="1" applyAlignment="1">
      <alignment horizontal="center" vertical="center"/>
    </xf>
    <xf numFmtId="0" fontId="7" fillId="33" borderId="0" xfId="0" applyFont="1" applyFill="1" applyAlignment="1">
      <alignment horizontal="center" vertical="center"/>
    </xf>
    <xf numFmtId="0" fontId="4" fillId="34" borderId="0" xfId="48" applyFont="1" applyFill="1" applyBorder="1" applyAlignment="1">
      <alignment horizontal="left" vertical="center" wrapText="1"/>
      <protection/>
    </xf>
    <xf numFmtId="0" fontId="4" fillId="34" borderId="0" xfId="0" applyFont="1" applyFill="1" applyBorder="1" applyAlignment="1">
      <alignment horizontal="left" vertical="center" wrapText="1"/>
    </xf>
    <xf numFmtId="0" fontId="4" fillId="0" borderId="0" xfId="48" applyFont="1" applyFill="1" applyBorder="1" applyAlignment="1">
      <alignment horizontal="left" vertical="center" wrapText="1"/>
      <protection/>
    </xf>
    <xf numFmtId="0" fontId="3" fillId="34" borderId="11" xfId="48" applyFont="1" applyFill="1" applyBorder="1" applyAlignment="1">
      <alignment horizontal="left" vertical="center" wrapText="1"/>
      <protection/>
    </xf>
    <xf numFmtId="0" fontId="4" fillId="34" borderId="11" xfId="48" applyFont="1" applyFill="1" applyBorder="1" applyAlignment="1">
      <alignment horizontal="center" vertical="center" wrapText="1"/>
      <protection/>
    </xf>
    <xf numFmtId="0" fontId="3" fillId="34" borderId="0" xfId="48" applyFont="1" applyFill="1" applyBorder="1" applyAlignment="1">
      <alignment horizontal="left" vertical="center" wrapText="1"/>
      <protection/>
    </xf>
    <xf numFmtId="0" fontId="4" fillId="34" borderId="0" xfId="48" applyFont="1" applyFill="1" applyBorder="1" applyAlignment="1">
      <alignment horizontal="center" vertical="center" wrapText="1"/>
      <protection/>
    </xf>
    <xf numFmtId="0" fontId="4" fillId="34" borderId="12" xfId="48" applyFont="1" applyFill="1" applyBorder="1" applyAlignment="1">
      <alignment horizontal="left" vertical="center" wrapText="1"/>
      <protection/>
    </xf>
    <xf numFmtId="0" fontId="3" fillId="0" borderId="0" xfId="48" applyFont="1" applyFill="1" applyBorder="1" applyAlignment="1">
      <alignment horizontal="left" vertical="center" wrapText="1"/>
      <protection/>
    </xf>
    <xf numFmtId="49" fontId="4" fillId="33" borderId="13" xfId="0" applyNumberFormat="1" applyFont="1" applyFill="1" applyBorder="1" applyAlignment="1">
      <alignment vertical="center"/>
    </xf>
    <xf numFmtId="37" fontId="3" fillId="0" borderId="14" xfId="0" applyNumberFormat="1" applyFont="1" applyFill="1" applyBorder="1" applyAlignment="1">
      <alignment horizontal="center" vertical="center"/>
    </xf>
    <xf numFmtId="0" fontId="4" fillId="33" borderId="15" xfId="0"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48" applyFont="1" applyFill="1" applyAlignment="1">
      <alignment vertical="center"/>
      <protection/>
    </xf>
    <xf numFmtId="0" fontId="3" fillId="0" borderId="0" xfId="0" applyFont="1" applyFill="1" applyAlignment="1">
      <alignment horizontal="center"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3" fontId="3" fillId="0" borderId="14" xfId="0" applyNumberFormat="1"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vertical="center"/>
    </xf>
    <xf numFmtId="0" fontId="3" fillId="0" borderId="14" xfId="0" applyFont="1" applyFill="1" applyBorder="1" applyAlignment="1">
      <alignment vertical="center"/>
    </xf>
    <xf numFmtId="49" fontId="3" fillId="0" borderId="0" xfId="0" applyNumberFormat="1" applyFont="1" applyFill="1" applyAlignment="1">
      <alignment vertical="center"/>
    </xf>
    <xf numFmtId="49" fontId="4" fillId="33" borderId="14" xfId="0" applyNumberFormat="1" applyFont="1" applyFill="1" applyBorder="1" applyAlignment="1">
      <alignment vertical="center"/>
    </xf>
    <xf numFmtId="37" fontId="3" fillId="0" borderId="0" xfId="0" applyNumberFormat="1" applyFont="1" applyFill="1" applyBorder="1" applyAlignment="1">
      <alignment vertical="center"/>
    </xf>
    <xf numFmtId="49" fontId="3" fillId="0" borderId="17"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0" xfId="0" applyNumberFormat="1"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3" fillId="0" borderId="12" xfId="48" applyFont="1" applyFill="1" applyBorder="1" applyAlignment="1">
      <alignment horizontal="left" vertical="center" wrapText="1"/>
      <protection/>
    </xf>
    <xf numFmtId="0" fontId="4" fillId="0" borderId="0" xfId="0" applyNumberFormat="1" applyFont="1" applyFill="1" applyAlignment="1">
      <alignment vertical="center"/>
    </xf>
    <xf numFmtId="0" fontId="3" fillId="0" borderId="0" xfId="0" applyNumberFormat="1" applyFont="1" applyFill="1" applyAlignment="1">
      <alignment vertical="center"/>
    </xf>
    <xf numFmtId="49" fontId="3" fillId="0" borderId="0" xfId="0" applyNumberFormat="1" applyFont="1" applyFill="1" applyAlignment="1">
      <alignment horizontal="center" vertical="center"/>
    </xf>
    <xf numFmtId="49" fontId="4" fillId="33" borderId="16" xfId="0" applyNumberFormat="1" applyFont="1" applyFill="1" applyBorder="1" applyAlignment="1">
      <alignment vertical="center"/>
    </xf>
    <xf numFmtId="166" fontId="4" fillId="33" borderId="23"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0" fontId="4" fillId="33" borderId="13" xfId="0" applyFont="1" applyFill="1" applyBorder="1" applyAlignment="1">
      <alignment vertical="center"/>
    </xf>
    <xf numFmtId="49" fontId="3" fillId="0" borderId="17" xfId="0" applyNumberFormat="1" applyFont="1" applyFill="1" applyBorder="1" applyAlignment="1">
      <alignment vertical="center" wrapText="1"/>
    </xf>
    <xf numFmtId="49" fontId="3" fillId="0" borderId="17" xfId="0" applyNumberFormat="1" applyFont="1" applyFill="1" applyBorder="1" applyAlignment="1">
      <alignment horizontal="left" vertical="center"/>
    </xf>
    <xf numFmtId="0" fontId="8" fillId="0" borderId="0" xfId="0" applyFont="1" applyFill="1" applyAlignment="1">
      <alignment vertical="center"/>
    </xf>
    <xf numFmtId="0" fontId="8" fillId="0" borderId="17"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8" fillId="0" borderId="0" xfId="0" applyFont="1" applyFill="1" applyAlignment="1">
      <alignment horizontal="left" vertical="center"/>
    </xf>
    <xf numFmtId="0" fontId="3" fillId="0" borderId="0" xfId="0" applyNumberFormat="1" applyFont="1" applyFill="1" applyBorder="1" applyAlignment="1">
      <alignment vertical="center"/>
    </xf>
    <xf numFmtId="0" fontId="4" fillId="33" borderId="19"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xf>
    <xf numFmtId="0" fontId="4" fillId="33" borderId="12" xfId="0" applyNumberFormat="1" applyFont="1" applyFill="1" applyBorder="1" applyAlignment="1">
      <alignment vertical="center"/>
    </xf>
    <xf numFmtId="0" fontId="4"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14" xfId="0" applyNumberFormat="1" applyFont="1" applyFill="1" applyBorder="1" applyAlignment="1">
      <alignment vertical="center"/>
    </xf>
    <xf numFmtId="0" fontId="3" fillId="0" borderId="11" xfId="0" applyNumberFormat="1" applyFont="1" applyFill="1" applyBorder="1" applyAlignment="1">
      <alignment vertical="center"/>
    </xf>
    <xf numFmtId="0" fontId="4" fillId="0" borderId="0" xfId="0" applyFont="1" applyFill="1" applyAlignment="1">
      <alignment vertical="center"/>
    </xf>
    <xf numFmtId="37" fontId="3" fillId="0" borderId="0" xfId="0" applyNumberFormat="1"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51" fillId="0" borderId="0" xfId="0" applyFont="1" applyFill="1" applyBorder="1" applyAlignment="1">
      <alignment vertical="center"/>
    </xf>
    <xf numFmtId="37" fontId="51" fillId="0" borderId="0" xfId="0" applyNumberFormat="1" applyFont="1" applyFill="1" applyBorder="1" applyAlignment="1">
      <alignment vertical="center"/>
    </xf>
    <xf numFmtId="0" fontId="4" fillId="33" borderId="17" xfId="0" applyFont="1" applyFill="1" applyBorder="1" applyAlignment="1">
      <alignment vertical="center"/>
    </xf>
    <xf numFmtId="0" fontId="4" fillId="33" borderId="24" xfId="0" applyFont="1" applyFill="1" applyBorder="1" applyAlignment="1">
      <alignment horizontal="center" vertical="center"/>
    </xf>
    <xf numFmtId="0" fontId="3" fillId="0" borderId="11" xfId="0" applyFont="1" applyFill="1" applyBorder="1" applyAlignment="1">
      <alignment vertical="center"/>
    </xf>
    <xf numFmtId="9" fontId="3" fillId="0" borderId="14" xfId="0" applyNumberFormat="1" applyFont="1" applyFill="1" applyBorder="1" applyAlignment="1">
      <alignment vertical="center"/>
    </xf>
    <xf numFmtId="0" fontId="3" fillId="0" borderId="0" xfId="48" applyFont="1" applyAlignment="1">
      <alignment vertical="center"/>
      <protection/>
    </xf>
    <xf numFmtId="0" fontId="3" fillId="34" borderId="0" xfId="48" applyFont="1" applyFill="1" applyAlignment="1">
      <alignment vertical="center"/>
      <protection/>
    </xf>
    <xf numFmtId="0" fontId="4" fillId="33" borderId="19" xfId="48" applyFont="1" applyFill="1" applyBorder="1" applyAlignment="1">
      <alignment horizontal="center" vertical="center"/>
      <protection/>
    </xf>
    <xf numFmtId="0" fontId="4" fillId="33" borderId="18" xfId="48" applyFont="1" applyFill="1" applyBorder="1" applyAlignment="1">
      <alignment horizontal="center" vertical="center"/>
      <protection/>
    </xf>
    <xf numFmtId="0" fontId="3" fillId="0" borderId="20" xfId="48" applyFont="1" applyFill="1" applyBorder="1" applyAlignment="1">
      <alignment vertical="center"/>
      <protection/>
    </xf>
    <xf numFmtId="0" fontId="3" fillId="0" borderId="11" xfId="48" applyFont="1" applyFill="1" applyBorder="1" applyAlignment="1">
      <alignment vertical="center"/>
      <protection/>
    </xf>
    <xf numFmtId="0" fontId="3" fillId="34" borderId="0" xfId="48" applyFont="1" applyFill="1" applyAlignment="1">
      <alignment vertical="center" wrapText="1"/>
      <protection/>
    </xf>
    <xf numFmtId="0" fontId="3" fillId="0" borderId="17" xfId="48" applyFont="1" applyFill="1" applyBorder="1" applyAlignment="1">
      <alignment vertical="center"/>
      <protection/>
    </xf>
    <xf numFmtId="0" fontId="3" fillId="0" borderId="0" xfId="48" applyFont="1" applyFill="1" applyBorder="1" applyAlignment="1">
      <alignment vertical="center"/>
      <protection/>
    </xf>
    <xf numFmtId="0" fontId="4" fillId="0" borderId="14" xfId="48" applyFont="1" applyFill="1" applyBorder="1" applyAlignment="1">
      <alignment vertical="center" wrapText="1"/>
      <protection/>
    </xf>
    <xf numFmtId="0" fontId="3" fillId="0" borderId="14" xfId="48" applyFont="1" applyFill="1" applyBorder="1" applyAlignment="1">
      <alignment vertical="center"/>
      <protection/>
    </xf>
    <xf numFmtId="0" fontId="4" fillId="0" borderId="0" xfId="48" applyFont="1" applyFill="1" applyBorder="1" applyAlignment="1">
      <alignment vertical="center"/>
      <protection/>
    </xf>
    <xf numFmtId="0" fontId="3" fillId="34" borderId="0" xfId="48" applyFont="1" applyFill="1" applyBorder="1" applyAlignment="1">
      <alignment vertical="center"/>
      <protection/>
    </xf>
    <xf numFmtId="0" fontId="3" fillId="0" borderId="12" xfId="48" applyFont="1" applyFill="1" applyBorder="1" applyAlignment="1">
      <alignment vertical="center"/>
      <protection/>
    </xf>
    <xf numFmtId="0" fontId="4" fillId="0" borderId="14" xfId="48" applyFont="1" applyFill="1" applyBorder="1" applyAlignment="1">
      <alignment vertical="center"/>
      <protection/>
    </xf>
    <xf numFmtId="0" fontId="3" fillId="0" borderId="14" xfId="48" applyFont="1" applyBorder="1" applyAlignment="1">
      <alignment vertical="center"/>
      <protection/>
    </xf>
    <xf numFmtId="0" fontId="3" fillId="0" borderId="14" xfId="48" applyFont="1" applyFill="1" applyBorder="1" applyAlignment="1">
      <alignment horizontal="center" vertical="center"/>
      <protection/>
    </xf>
    <xf numFmtId="0" fontId="4" fillId="33" borderId="15" xfId="48" applyFont="1" applyFill="1" applyBorder="1" applyAlignment="1">
      <alignment vertical="center"/>
      <protection/>
    </xf>
    <xf numFmtId="0" fontId="3" fillId="34" borderId="17" xfId="48" applyFont="1" applyFill="1" applyBorder="1" applyAlignment="1">
      <alignment vertical="center"/>
      <protection/>
    </xf>
    <xf numFmtId="0" fontId="4" fillId="0" borderId="14" xfId="48" applyFont="1" applyFill="1" applyBorder="1" applyAlignment="1">
      <alignment horizontal="center" vertical="center" wrapText="1"/>
      <protection/>
    </xf>
    <xf numFmtId="0" fontId="3" fillId="0" borderId="0" xfId="48" applyFont="1" applyBorder="1" applyAlignment="1">
      <alignment vertical="center"/>
      <protection/>
    </xf>
    <xf numFmtId="0" fontId="4" fillId="0" borderId="11" xfId="48" applyFont="1" applyFill="1" applyBorder="1" applyAlignment="1">
      <alignment vertical="center" wrapText="1"/>
      <protection/>
    </xf>
    <xf numFmtId="0" fontId="3" fillId="0" borderId="0" xfId="0" applyFont="1" applyBorder="1" applyAlignment="1">
      <alignment vertical="center"/>
    </xf>
    <xf numFmtId="0" fontId="3" fillId="34" borderId="16" xfId="48" applyFont="1" applyFill="1" applyBorder="1" applyAlignment="1">
      <alignment vertical="center" wrapText="1"/>
      <protection/>
    </xf>
    <xf numFmtId="0" fontId="3" fillId="34" borderId="17" xfId="48" applyFont="1" applyFill="1" applyBorder="1" applyAlignment="1">
      <alignment vertical="center" wrapText="1"/>
      <protection/>
    </xf>
    <xf numFmtId="0" fontId="11" fillId="0" borderId="0" xfId="48" applyFont="1" applyFill="1" applyBorder="1" applyAlignment="1">
      <alignment vertical="center"/>
      <protection/>
    </xf>
    <xf numFmtId="0" fontId="11" fillId="0" borderId="0" xfId="48" applyFont="1" applyFill="1" applyAlignment="1">
      <alignment vertical="center"/>
      <protection/>
    </xf>
    <xf numFmtId="0" fontId="11" fillId="0" borderId="0" xfId="48" applyFont="1" applyAlignment="1">
      <alignment vertical="center"/>
      <protection/>
    </xf>
    <xf numFmtId="0" fontId="8" fillId="0" borderId="17" xfId="48" applyFont="1" applyBorder="1" applyAlignment="1">
      <alignment horizontal="left" vertical="center" wrapText="1"/>
      <protection/>
    </xf>
    <xf numFmtId="0" fontId="3" fillId="0" borderId="17" xfId="48" applyFont="1" applyFill="1" applyBorder="1" applyAlignment="1">
      <alignment vertical="center" wrapText="1"/>
      <protection/>
    </xf>
    <xf numFmtId="0" fontId="3" fillId="0" borderId="14" xfId="48" applyFont="1" applyBorder="1" applyAlignment="1">
      <alignment horizontal="left" vertical="center" wrapText="1"/>
      <protection/>
    </xf>
    <xf numFmtId="0" fontId="4" fillId="33" borderId="16" xfId="0" applyFont="1" applyFill="1" applyBorder="1" applyAlignment="1">
      <alignment vertical="center"/>
    </xf>
    <xf numFmtId="0" fontId="4" fillId="33" borderId="24" xfId="0" applyFont="1" applyFill="1" applyBorder="1" applyAlignment="1">
      <alignment vertical="center"/>
    </xf>
    <xf numFmtId="0" fontId="13" fillId="0" borderId="0" xfId="0" applyFont="1" applyFill="1" applyAlignment="1">
      <alignment horizontal="right" vertical="center"/>
    </xf>
    <xf numFmtId="49" fontId="3" fillId="0" borderId="0" xfId="0" applyNumberFormat="1" applyFont="1" applyFill="1" applyBorder="1" applyAlignment="1">
      <alignment vertical="center"/>
    </xf>
    <xf numFmtId="49" fontId="3" fillId="0" borderId="0" xfId="48" applyNumberFormat="1" applyFont="1" applyFill="1" applyBorder="1" applyAlignment="1">
      <alignment vertical="center" wrapText="1"/>
      <protection/>
    </xf>
    <xf numFmtId="0" fontId="4" fillId="33" borderId="14" xfId="0" applyFont="1" applyFill="1" applyBorder="1" applyAlignment="1">
      <alignment vertical="center"/>
    </xf>
    <xf numFmtId="0" fontId="4" fillId="33" borderId="21" xfId="0" applyFont="1" applyFill="1" applyBorder="1" applyAlignment="1">
      <alignment vertical="center"/>
    </xf>
    <xf numFmtId="0" fontId="3" fillId="0" borderId="17"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33" borderId="14" xfId="0" applyNumberFormat="1" applyFont="1" applyFill="1" applyBorder="1" applyAlignment="1">
      <alignment vertical="center"/>
    </xf>
    <xf numFmtId="0" fontId="3" fillId="0" borderId="0" xfId="0" applyFont="1" applyBorder="1" applyAlignment="1">
      <alignment horizontal="justify" vertical="center" wrapText="1"/>
    </xf>
    <xf numFmtId="0" fontId="3" fillId="0" borderId="11" xfId="0" applyFont="1" applyBorder="1" applyAlignment="1">
      <alignment horizontal="right" vertical="center" wrapText="1"/>
    </xf>
    <xf numFmtId="0" fontId="3" fillId="0" borderId="12" xfId="0" applyFont="1" applyBorder="1" applyAlignment="1">
      <alignment horizontal="justify" vertical="center" wrapText="1"/>
    </xf>
    <xf numFmtId="37" fontId="3" fillId="0" borderId="14" xfId="0" applyNumberFormat="1" applyFont="1" applyFill="1" applyBorder="1" applyAlignment="1">
      <alignment vertical="center"/>
    </xf>
    <xf numFmtId="0" fontId="3" fillId="0" borderId="17" xfId="0" applyFont="1" applyBorder="1" applyAlignment="1">
      <alignment horizontal="justify" vertical="center" wrapText="1"/>
    </xf>
    <xf numFmtId="0" fontId="4" fillId="33" borderId="13" xfId="0" applyFont="1" applyFill="1" applyBorder="1" applyAlignment="1">
      <alignment vertical="center" wrapText="1"/>
    </xf>
    <xf numFmtId="0" fontId="3" fillId="0" borderId="14" xfId="0" applyFont="1" applyFill="1" applyBorder="1" applyAlignment="1">
      <alignment horizontal="left" vertical="center" wrapText="1"/>
    </xf>
    <xf numFmtId="49" fontId="3" fillId="0" borderId="12"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9" fillId="33" borderId="16" xfId="0" applyFont="1" applyFill="1" applyBorder="1" applyAlignment="1">
      <alignment vertical="center"/>
    </xf>
    <xf numFmtId="49" fontId="4" fillId="0" borderId="0" xfId="0" applyNumberFormat="1" applyFont="1" applyFill="1" applyBorder="1" applyAlignment="1">
      <alignment vertical="center"/>
    </xf>
    <xf numFmtId="49" fontId="4" fillId="0" borderId="17" xfId="0" applyNumberFormat="1" applyFont="1" applyFill="1" applyBorder="1" applyAlignment="1">
      <alignment horizontal="left" vertical="center"/>
    </xf>
    <xf numFmtId="49" fontId="4" fillId="0" borderId="0" xfId="0" applyNumberFormat="1" applyFont="1" applyFill="1" applyAlignment="1">
      <alignment vertical="center"/>
    </xf>
    <xf numFmtId="49" fontId="3" fillId="0" borderId="0" xfId="0" applyNumberFormat="1" applyFont="1" applyFill="1" applyAlignment="1">
      <alignment horizontal="right" vertical="center"/>
    </xf>
    <xf numFmtId="49" fontId="5" fillId="0" borderId="0" xfId="0" applyNumberFormat="1" applyFont="1" applyFill="1" applyAlignment="1">
      <alignment vertical="center"/>
    </xf>
    <xf numFmtId="49" fontId="4" fillId="33" borderId="22" xfId="0" applyNumberFormat="1" applyFont="1" applyFill="1" applyBorder="1" applyAlignment="1">
      <alignment horizontal="center" vertical="center"/>
    </xf>
    <xf numFmtId="49" fontId="4" fillId="0" borderId="0" xfId="48" applyNumberFormat="1" applyFont="1" applyFill="1" applyAlignment="1">
      <alignment vertical="center"/>
      <protection/>
    </xf>
    <xf numFmtId="49" fontId="3" fillId="0" borderId="0" xfId="48" applyNumberFormat="1" applyFont="1" applyFill="1" applyAlignment="1">
      <alignment horizontal="center" vertical="center"/>
      <protection/>
    </xf>
    <xf numFmtId="49" fontId="3" fillId="0" borderId="0" xfId="48" applyNumberFormat="1" applyFont="1" applyAlignment="1">
      <alignment vertical="center"/>
      <protection/>
    </xf>
    <xf numFmtId="49" fontId="3" fillId="0" borderId="0" xfId="48" applyNumberFormat="1" applyFont="1" applyFill="1" applyAlignment="1">
      <alignment vertical="center"/>
      <protection/>
    </xf>
    <xf numFmtId="49" fontId="3" fillId="34" borderId="0" xfId="48" applyNumberFormat="1" applyFont="1" applyFill="1" applyAlignment="1">
      <alignment vertical="center"/>
      <protection/>
    </xf>
    <xf numFmtId="49" fontId="3" fillId="0" borderId="0" xfId="0" applyNumberFormat="1" applyFont="1" applyFill="1" applyAlignment="1">
      <alignment horizontal="left" vertical="center"/>
    </xf>
    <xf numFmtId="0" fontId="3" fillId="0" borderId="0" xfId="48" applyNumberFormat="1" applyFont="1" applyAlignment="1">
      <alignment vertical="center"/>
      <protection/>
    </xf>
    <xf numFmtId="0" fontId="3" fillId="0" borderId="0" xfId="48" applyNumberFormat="1" applyFont="1" applyFill="1" applyAlignment="1">
      <alignment vertical="center"/>
      <protection/>
    </xf>
    <xf numFmtId="0" fontId="4" fillId="0" borderId="17" xfId="0" applyFont="1" applyFill="1" applyBorder="1" applyAlignment="1">
      <alignment vertical="center"/>
    </xf>
    <xf numFmtId="0" fontId="52" fillId="0" borderId="17" xfId="0" applyFont="1" applyFill="1" applyBorder="1" applyAlignment="1">
      <alignment horizontal="left" vertical="center" wrapText="1"/>
    </xf>
    <xf numFmtId="0" fontId="4" fillId="35" borderId="22" xfId="0" applyNumberFormat="1" applyFont="1" applyFill="1" applyBorder="1" applyAlignment="1">
      <alignment vertical="center"/>
    </xf>
    <xf numFmtId="0" fontId="4" fillId="0" borderId="17" xfId="0" applyFont="1" applyFill="1" applyBorder="1" applyAlignment="1">
      <alignment vertical="center" wrapText="1"/>
    </xf>
    <xf numFmtId="49" fontId="4" fillId="0" borderId="17" xfId="0" applyNumberFormat="1" applyFont="1" applyFill="1" applyBorder="1" applyAlignment="1">
      <alignment vertical="center"/>
    </xf>
    <xf numFmtId="0" fontId="7" fillId="0" borderId="13" xfId="0" applyFont="1" applyFill="1" applyBorder="1" applyAlignment="1">
      <alignment horizontal="justify" vertical="center" wrapText="1"/>
    </xf>
    <xf numFmtId="49" fontId="4" fillId="0" borderId="22" xfId="0" applyNumberFormat="1" applyFont="1" applyFill="1" applyBorder="1" applyAlignment="1">
      <alignment vertical="center"/>
    </xf>
    <xf numFmtId="49" fontId="4" fillId="0" borderId="14"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0" xfId="0" applyNumberFormat="1" applyFont="1" applyFill="1" applyBorder="1" applyAlignment="1">
      <alignment vertical="center" wrapText="1"/>
    </xf>
    <xf numFmtId="0" fontId="3" fillId="0" borderId="0" xfId="0" applyFont="1" applyFill="1" applyAlignment="1">
      <alignment vertical="center"/>
    </xf>
    <xf numFmtId="49" fontId="4" fillId="0" borderId="0" xfId="0" applyNumberFormat="1" applyFont="1" applyFill="1" applyAlignment="1">
      <alignment vertical="center"/>
    </xf>
    <xf numFmtId="0" fontId="3" fillId="0" borderId="11" xfId="0" applyFont="1" applyFill="1" applyBorder="1" applyAlignment="1">
      <alignment vertical="center" wrapText="1"/>
    </xf>
    <xf numFmtId="0" fontId="4" fillId="0" borderId="0" xfId="0" applyFont="1" applyFill="1" applyBorder="1" applyAlignment="1">
      <alignment vertical="center"/>
    </xf>
    <xf numFmtId="0" fontId="4" fillId="0" borderId="17" xfId="0" applyFont="1" applyBorder="1" applyAlignment="1">
      <alignment horizontal="justify" vertical="center" wrapText="1"/>
    </xf>
    <xf numFmtId="0" fontId="4" fillId="0" borderId="13" xfId="0" applyFont="1" applyFill="1" applyBorder="1" applyAlignment="1">
      <alignment vertical="center" wrapText="1"/>
    </xf>
    <xf numFmtId="37" fontId="4" fillId="0" borderId="0" xfId="0" applyNumberFormat="1" applyFont="1" applyFill="1" applyBorder="1" applyAlignment="1">
      <alignment horizontal="left" vertical="center"/>
    </xf>
    <xf numFmtId="0" fontId="4" fillId="0" borderId="0" xfId="0" applyFont="1" applyBorder="1" applyAlignment="1">
      <alignment horizontal="justify" vertical="center" wrapText="1"/>
    </xf>
    <xf numFmtId="0" fontId="4" fillId="0" borderId="17" xfId="0" applyFont="1" applyFill="1" applyBorder="1" applyAlignment="1">
      <alignment horizontal="left" vertical="center"/>
    </xf>
    <xf numFmtId="0" fontId="4" fillId="0" borderId="0" xfId="0" applyFont="1" applyFill="1" applyAlignment="1">
      <alignment vertical="center" wrapText="1"/>
    </xf>
    <xf numFmtId="0" fontId="4" fillId="33" borderId="22" xfId="0" applyFont="1" applyFill="1" applyBorder="1" applyAlignment="1">
      <alignment vertical="center" wrapText="1"/>
    </xf>
    <xf numFmtId="0" fontId="4" fillId="33" borderId="13"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2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17" xfId="0" applyFont="1" applyFill="1" applyBorder="1" applyAlignment="1">
      <alignment vertical="center"/>
    </xf>
    <xf numFmtId="0" fontId="4" fillId="33" borderId="20"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15"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Fill="1" applyBorder="1" applyAlignment="1">
      <alignment vertical="center"/>
    </xf>
    <xf numFmtId="0" fontId="3" fillId="0" borderId="0" xfId="0" applyFont="1" applyFill="1" applyAlignment="1">
      <alignment vertical="center"/>
    </xf>
    <xf numFmtId="49" fontId="4" fillId="0" borderId="0" xfId="0" applyNumberFormat="1" applyFont="1" applyFill="1" applyAlignment="1">
      <alignment vertical="center"/>
    </xf>
    <xf numFmtId="0" fontId="4" fillId="33" borderId="12" xfId="0" applyNumberFormat="1" applyFont="1" applyFill="1" applyBorder="1" applyAlignment="1">
      <alignment horizontal="center" vertical="center"/>
    </xf>
    <xf numFmtId="0" fontId="3" fillId="0" borderId="11" xfId="0" applyFont="1" applyBorder="1" applyAlignment="1">
      <alignment vertical="center"/>
    </xf>
    <xf numFmtId="0" fontId="3" fillId="0" borderId="0" xfId="0" applyFont="1" applyFill="1" applyBorder="1" applyAlignment="1">
      <alignment horizontal="left" vertical="center" wrapText="1"/>
    </xf>
    <xf numFmtId="0" fontId="4" fillId="33" borderId="19"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7" xfId="0" applyFont="1" applyFill="1" applyBorder="1" applyAlignment="1">
      <alignment horizontal="left" vertical="center"/>
    </xf>
    <xf numFmtId="49" fontId="4" fillId="0" borderId="0" xfId="0" applyNumberFormat="1" applyFont="1" applyFill="1" applyAlignment="1">
      <alignment vertical="center"/>
    </xf>
    <xf numFmtId="0" fontId="3" fillId="0" borderId="12" xfId="0" applyFont="1" applyBorder="1" applyAlignment="1">
      <alignment horizontal="right" vertical="center" wrapText="1"/>
    </xf>
    <xf numFmtId="37" fontId="3" fillId="33" borderId="11" xfId="0" applyNumberFormat="1" applyFont="1" applyFill="1" applyBorder="1" applyAlignment="1">
      <alignment horizontal="center" vertical="center"/>
    </xf>
    <xf numFmtId="37" fontId="3" fillId="33" borderId="12" xfId="0" applyNumberFormat="1" applyFont="1" applyFill="1" applyBorder="1" applyAlignment="1">
      <alignment horizontal="center" vertical="center"/>
    </xf>
    <xf numFmtId="37" fontId="4" fillId="33" borderId="0" xfId="0" applyNumberFormat="1" applyFont="1" applyFill="1" applyBorder="1" applyAlignment="1">
      <alignment horizontal="center" vertical="center"/>
    </xf>
    <xf numFmtId="0" fontId="3" fillId="0" borderId="0" xfId="0" applyFont="1" applyAlignment="1">
      <alignment/>
    </xf>
    <xf numFmtId="0" fontId="3" fillId="0" borderId="0" xfId="0"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wrapText="1"/>
    </xf>
    <xf numFmtId="0" fontId="3" fillId="0" borderId="0" xfId="0" applyFont="1" applyFill="1" applyAlignment="1">
      <alignment/>
    </xf>
    <xf numFmtId="0" fontId="4" fillId="33" borderId="19" xfId="0" applyFont="1" applyFill="1" applyBorder="1" applyAlignment="1">
      <alignment horizontal="center"/>
    </xf>
    <xf numFmtId="0" fontId="3" fillId="0" borderId="0" xfId="0" applyFont="1" applyFill="1" applyBorder="1" applyAlignment="1">
      <alignment horizontal="center" vertical="center"/>
    </xf>
    <xf numFmtId="43" fontId="4" fillId="0" borderId="0" xfId="0" applyNumberFormat="1" applyFont="1" applyFill="1" applyBorder="1" applyAlignment="1">
      <alignment vertical="center"/>
    </xf>
    <xf numFmtId="43" fontId="3" fillId="0" borderId="0" xfId="0" applyNumberFormat="1" applyFont="1" applyFill="1" applyAlignment="1">
      <alignment vertical="center"/>
    </xf>
    <xf numFmtId="43"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4" fillId="33" borderId="19"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0" xfId="0" applyFont="1" applyFill="1" applyAlignment="1">
      <alignment horizontal="center" vertical="center"/>
    </xf>
    <xf numFmtId="0" fontId="4" fillId="33" borderId="18" xfId="0" applyFont="1" applyFill="1" applyBorder="1" applyAlignment="1">
      <alignment horizontal="center" vertical="center"/>
    </xf>
    <xf numFmtId="0" fontId="4" fillId="33" borderId="15" xfId="0" applyFont="1" applyFill="1" applyBorder="1" applyAlignment="1">
      <alignment horizontal="center" vertical="center" wrapText="1"/>
    </xf>
    <xf numFmtId="0" fontId="4" fillId="33" borderId="23" xfId="0" applyFont="1" applyFill="1" applyBorder="1" applyAlignment="1">
      <alignment horizontal="center" vertical="center"/>
    </xf>
    <xf numFmtId="0" fontId="4" fillId="33"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49" fontId="4" fillId="0" borderId="0" xfId="0" applyNumberFormat="1" applyFont="1" applyFill="1" applyAlignment="1">
      <alignment vertical="center"/>
    </xf>
    <xf numFmtId="0" fontId="4" fillId="33" borderId="24" xfId="48" applyFont="1" applyFill="1" applyBorder="1" applyAlignment="1">
      <alignment horizontal="center" vertical="center"/>
      <protection/>
    </xf>
    <xf numFmtId="0" fontId="4" fillId="33" borderId="24" xfId="48" applyFont="1" applyFill="1" applyBorder="1" applyAlignment="1">
      <alignment vertical="center"/>
      <protection/>
    </xf>
    <xf numFmtId="0" fontId="4" fillId="33" borderId="11" xfId="48" applyFont="1" applyFill="1" applyBorder="1" applyAlignment="1">
      <alignment horizontal="center" vertical="center"/>
      <protection/>
    </xf>
    <xf numFmtId="0" fontId="4" fillId="33" borderId="12" xfId="48" applyFont="1" applyFill="1" applyBorder="1" applyAlignment="1">
      <alignment horizontal="center" vertical="center"/>
      <protection/>
    </xf>
    <xf numFmtId="0" fontId="4" fillId="33" borderId="22" xfId="0" applyNumberFormat="1" applyFont="1" applyFill="1" applyBorder="1" applyAlignment="1">
      <alignment vertical="center"/>
    </xf>
    <xf numFmtId="0" fontId="4" fillId="0" borderId="0" xfId="48" applyFont="1" applyFill="1" applyAlignment="1">
      <alignment vertical="center"/>
      <protection/>
    </xf>
    <xf numFmtId="164" fontId="3" fillId="0" borderId="0" xfId="0" applyNumberFormat="1" applyFont="1" applyFill="1" applyAlignment="1">
      <alignment horizontal="right" vertical="center"/>
    </xf>
    <xf numFmtId="164" fontId="3" fillId="0" borderId="12" xfId="0" applyNumberFormat="1" applyFont="1" applyFill="1" applyBorder="1" applyAlignment="1">
      <alignment horizontal="right" vertical="center"/>
    </xf>
    <xf numFmtId="167" fontId="3" fillId="0" borderId="12" xfId="0" applyNumberFormat="1" applyFont="1" applyFill="1" applyBorder="1" applyAlignment="1">
      <alignment vertical="center"/>
    </xf>
    <xf numFmtId="0" fontId="4" fillId="0" borderId="0" xfId="0" applyFont="1" applyFill="1" applyAlignment="1">
      <alignment horizontal="left" vertical="center"/>
    </xf>
    <xf numFmtId="49" fontId="4" fillId="0" borderId="0" xfId="0" applyNumberFormat="1" applyFont="1" applyFill="1" applyBorder="1" applyAlignment="1">
      <alignment horizontal="left" vertical="center"/>
    </xf>
    <xf numFmtId="165" fontId="3" fillId="0" borderId="17" xfId="0" applyNumberFormat="1" applyFont="1" applyFill="1" applyBorder="1" applyAlignment="1">
      <alignment vertical="center"/>
    </xf>
    <xf numFmtId="165" fontId="4" fillId="33" borderId="21" xfId="0" applyNumberFormat="1" applyFont="1" applyFill="1" applyBorder="1" applyAlignment="1">
      <alignment vertical="center"/>
    </xf>
    <xf numFmtId="0" fontId="4" fillId="34" borderId="0" xfId="48" applyFont="1" applyFill="1" applyAlignment="1">
      <alignment vertical="center"/>
      <protection/>
    </xf>
    <xf numFmtId="0" fontId="4" fillId="0" borderId="17" xfId="48" applyFont="1" applyFill="1" applyBorder="1" applyAlignment="1">
      <alignment vertical="center"/>
      <protection/>
    </xf>
    <xf numFmtId="0" fontId="4" fillId="0" borderId="0" xfId="48" applyFont="1" applyFill="1" applyAlignment="1">
      <alignment vertical="center" wrapText="1"/>
      <protection/>
    </xf>
    <xf numFmtId="0" fontId="4" fillId="33" borderId="14" xfId="48" applyFont="1" applyFill="1" applyBorder="1" applyAlignment="1">
      <alignment vertical="center"/>
      <protection/>
    </xf>
    <xf numFmtId="0" fontId="4" fillId="33" borderId="13" xfId="48" applyFont="1" applyFill="1" applyBorder="1" applyAlignment="1">
      <alignment horizontal="left" vertical="center" wrapText="1"/>
      <protection/>
    </xf>
    <xf numFmtId="0" fontId="4" fillId="0" borderId="22" xfId="48" applyFont="1" applyBorder="1" applyAlignment="1">
      <alignment horizontal="left" vertical="center" wrapText="1"/>
      <protection/>
    </xf>
    <xf numFmtId="0" fontId="4" fillId="0" borderId="11" xfId="48" applyFont="1" applyFill="1" applyBorder="1" applyAlignment="1">
      <alignment vertical="center"/>
      <protection/>
    </xf>
    <xf numFmtId="0" fontId="4" fillId="0" borderId="16" xfId="48" applyFont="1" applyBorder="1" applyAlignment="1">
      <alignment horizontal="left" vertical="center" wrapText="1"/>
      <protection/>
    </xf>
    <xf numFmtId="0" fontId="4" fillId="33" borderId="15" xfId="49" applyFont="1" applyFill="1" applyBorder="1" applyAlignment="1">
      <alignment horizontal="center" vertical="center"/>
      <protection/>
    </xf>
    <xf numFmtId="0" fontId="4" fillId="33" borderId="15" xfId="49" applyFont="1" applyFill="1" applyBorder="1" applyAlignment="1">
      <alignment horizontal="center" vertical="top"/>
      <protection/>
    </xf>
    <xf numFmtId="0" fontId="4" fillId="0" borderId="16" xfId="48" applyFont="1" applyFill="1" applyBorder="1" applyAlignment="1">
      <alignment horizontal="left" vertical="center" wrapText="1"/>
      <protection/>
    </xf>
    <xf numFmtId="0" fontId="4" fillId="0" borderId="17" xfId="48" applyFont="1" applyFill="1" applyBorder="1" applyAlignment="1">
      <alignment horizontal="left" vertical="center" wrapText="1"/>
      <protection/>
    </xf>
    <xf numFmtId="0" fontId="4" fillId="0" borderId="17" xfId="48" applyFont="1" applyFill="1" applyBorder="1" applyAlignment="1">
      <alignment vertical="center" wrapText="1"/>
      <protection/>
    </xf>
    <xf numFmtId="0" fontId="4" fillId="0" borderId="12" xfId="48" applyFont="1" applyFill="1" applyBorder="1" applyAlignment="1">
      <alignment vertical="center"/>
      <protection/>
    </xf>
    <xf numFmtId="0" fontId="4" fillId="0" borderId="12" xfId="48" applyFont="1" applyFill="1" applyBorder="1" applyAlignment="1">
      <alignment horizontal="left" vertical="center" wrapText="1"/>
      <protection/>
    </xf>
    <xf numFmtId="0" fontId="4" fillId="0" borderId="11" xfId="48" applyFont="1" applyFill="1" applyBorder="1" applyAlignment="1">
      <alignment horizontal="left" vertical="center" wrapText="1"/>
      <protection/>
    </xf>
    <xf numFmtId="0" fontId="4" fillId="0" borderId="22" xfId="48" applyFont="1" applyFill="1" applyBorder="1" applyAlignment="1">
      <alignment vertical="center" wrapText="1"/>
      <protection/>
    </xf>
    <xf numFmtId="0" fontId="4" fillId="0" borderId="14" xfId="48" applyFont="1" applyBorder="1" applyAlignment="1">
      <alignment horizontal="left" vertical="center" wrapText="1"/>
      <protection/>
    </xf>
    <xf numFmtId="0" fontId="4" fillId="0" borderId="13" xfId="48" applyFont="1" applyFill="1" applyBorder="1" applyAlignment="1">
      <alignment vertical="center"/>
      <protection/>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NumberFormat="1" applyFont="1" applyFill="1" applyAlignment="1">
      <alignment horizontal="center" vertical="center"/>
    </xf>
    <xf numFmtId="0" fontId="4" fillId="33" borderId="22" xfId="0" applyFont="1" applyFill="1" applyBorder="1" applyAlignment="1">
      <alignment vertical="center"/>
    </xf>
    <xf numFmtId="0" fontId="4" fillId="33" borderId="12" xfId="48" applyFont="1" applyFill="1" applyBorder="1" applyAlignment="1">
      <alignment horizontal="center" vertical="center"/>
      <protection/>
    </xf>
    <xf numFmtId="0" fontId="4" fillId="33" borderId="11" xfId="48" applyFont="1" applyFill="1" applyBorder="1" applyAlignment="1">
      <alignment horizontal="center" vertical="center"/>
      <protection/>
    </xf>
    <xf numFmtId="0" fontId="3" fillId="0" borderId="0" xfId="48" applyFont="1" applyBorder="1" applyAlignment="1">
      <alignment horizontal="left" vertical="center" wrapText="1"/>
      <protection/>
    </xf>
    <xf numFmtId="0" fontId="3" fillId="0" borderId="17" xfId="48" applyFont="1" applyBorder="1" applyAlignment="1">
      <alignment horizontal="left" vertical="center" wrapText="1"/>
      <protection/>
    </xf>
    <xf numFmtId="0" fontId="4" fillId="0" borderId="12" xfId="48" applyFont="1" applyBorder="1" applyAlignment="1">
      <alignment horizontal="left" vertical="center" wrapText="1"/>
      <protection/>
    </xf>
    <xf numFmtId="0" fontId="4" fillId="0" borderId="13" xfId="48" applyFont="1" applyBorder="1" applyAlignment="1">
      <alignment horizontal="left" vertical="center" wrapText="1"/>
      <protection/>
    </xf>
    <xf numFmtId="0" fontId="3" fillId="0" borderId="0" xfId="48" applyFont="1" applyAlignment="1">
      <alignment vertical="center" wrapText="1"/>
      <protection/>
    </xf>
    <xf numFmtId="0" fontId="3" fillId="0" borderId="0" xfId="48" applyFont="1" applyFill="1" applyBorder="1" applyAlignment="1">
      <alignment horizontal="center" vertical="center"/>
      <protection/>
    </xf>
    <xf numFmtId="0" fontId="3" fillId="0" borderId="13" xfId="48" applyFont="1" applyBorder="1" applyAlignment="1">
      <alignment horizontal="left" vertical="center" wrapText="1"/>
      <protection/>
    </xf>
    <xf numFmtId="0" fontId="4" fillId="0" borderId="0" xfId="48" applyFont="1" applyBorder="1" applyAlignment="1">
      <alignment horizontal="left" vertical="center" wrapText="1"/>
      <protection/>
    </xf>
    <xf numFmtId="0" fontId="4" fillId="0" borderId="17" xfId="48" applyFont="1" applyBorder="1" applyAlignment="1">
      <alignment horizontal="left" vertical="center" wrapText="1"/>
      <protection/>
    </xf>
    <xf numFmtId="0" fontId="4" fillId="33" borderId="14" xfId="48" applyFont="1" applyFill="1" applyBorder="1" applyAlignment="1">
      <alignment horizontal="left" vertical="center" wrapText="1"/>
      <protection/>
    </xf>
    <xf numFmtId="0" fontId="4" fillId="0" borderId="14" xfId="48" applyFont="1" applyBorder="1" applyAlignment="1">
      <alignment horizontal="left" vertical="center" wrapText="1"/>
      <protection/>
    </xf>
    <xf numFmtId="0" fontId="4" fillId="33" borderId="19" xfId="48" applyFont="1" applyFill="1" applyBorder="1" applyAlignment="1">
      <alignment horizontal="center" vertical="center" wrapText="1"/>
      <protection/>
    </xf>
    <xf numFmtId="0" fontId="4" fillId="33" borderId="24" xfId="48" applyFont="1" applyFill="1" applyBorder="1" applyAlignment="1">
      <alignment horizontal="center" vertical="center"/>
      <protection/>
    </xf>
    <xf numFmtId="0" fontId="3" fillId="0" borderId="0" xfId="0" applyFont="1" applyFill="1" applyAlignment="1">
      <alignment vertical="center"/>
    </xf>
    <xf numFmtId="0" fontId="4" fillId="34" borderId="12" xfId="48" applyFont="1" applyFill="1" applyBorder="1" applyAlignment="1">
      <alignment vertical="center"/>
      <protection/>
    </xf>
    <xf numFmtId="0" fontId="3" fillId="0" borderId="14" xfId="48" applyFont="1" applyFill="1" applyBorder="1" applyAlignment="1">
      <alignment vertical="center"/>
      <protection/>
    </xf>
    <xf numFmtId="0" fontId="4" fillId="33" borderId="17" xfId="0" applyFont="1" applyFill="1" applyBorder="1" applyAlignment="1">
      <alignment horizontal="center" vertical="center"/>
    </xf>
    <xf numFmtId="49" fontId="4" fillId="0" borderId="0" xfId="0" applyNumberFormat="1" applyFont="1" applyFill="1" applyAlignment="1">
      <alignment vertical="center"/>
    </xf>
    <xf numFmtId="49" fontId="4" fillId="0" borderId="0" xfId="48" applyNumberFormat="1" applyFont="1" applyFill="1" applyAlignment="1">
      <alignment vertical="center" wrapText="1"/>
      <protection/>
    </xf>
    <xf numFmtId="49" fontId="3" fillId="0" borderId="0" xfId="48" applyNumberFormat="1" applyFont="1" applyFill="1" applyAlignment="1">
      <alignment vertical="center" wrapText="1"/>
      <protection/>
    </xf>
    <xf numFmtId="0" fontId="3" fillId="0" borderId="0" xfId="48" applyFont="1" applyFill="1" applyAlignment="1">
      <alignment vertical="center" wrapText="1"/>
      <protection/>
    </xf>
    <xf numFmtId="0" fontId="4" fillId="33" borderId="22" xfId="48" applyFont="1" applyFill="1" applyBorder="1" applyAlignment="1">
      <alignment vertical="center" wrapText="1"/>
      <protection/>
    </xf>
    <xf numFmtId="49" fontId="3" fillId="0" borderId="11" xfId="48" applyNumberFormat="1" applyFont="1" applyFill="1" applyBorder="1" applyAlignment="1">
      <alignment vertical="center" wrapText="1"/>
      <protection/>
    </xf>
    <xf numFmtId="0" fontId="3" fillId="0" borderId="0" xfId="48" applyFont="1" applyFill="1" applyBorder="1" applyAlignment="1">
      <alignment vertical="center" wrapText="1"/>
      <protection/>
    </xf>
    <xf numFmtId="0" fontId="3" fillId="0" borderId="11" xfId="48" applyFont="1" applyBorder="1" applyAlignment="1">
      <alignment vertical="center" wrapText="1"/>
      <protection/>
    </xf>
    <xf numFmtId="0" fontId="3" fillId="0" borderId="11" xfId="48" applyFont="1" applyBorder="1" applyAlignment="1">
      <alignment vertical="center"/>
      <protection/>
    </xf>
    <xf numFmtId="0" fontId="4" fillId="33" borderId="14" xfId="48" applyFont="1" applyFill="1" applyBorder="1" applyAlignment="1">
      <alignment vertical="center" wrapText="1"/>
      <protection/>
    </xf>
    <xf numFmtId="0" fontId="4" fillId="0" borderId="0" xfId="48" applyNumberFormat="1" applyFont="1" applyAlignment="1">
      <alignment vertical="center" wrapText="1"/>
      <protection/>
    </xf>
    <xf numFmtId="0" fontId="4" fillId="34" borderId="0" xfId="48" applyFont="1" applyFill="1" applyBorder="1" applyAlignment="1">
      <alignment vertical="center"/>
      <protection/>
    </xf>
    <xf numFmtId="0" fontId="4" fillId="0" borderId="0" xfId="48" applyFont="1" applyAlignment="1">
      <alignment vertical="center"/>
      <protection/>
    </xf>
    <xf numFmtId="0" fontId="4" fillId="34" borderId="0" xfId="48" applyFont="1" applyFill="1" applyAlignment="1">
      <alignment vertical="center" wrapText="1"/>
      <protection/>
    </xf>
    <xf numFmtId="0" fontId="4" fillId="34" borderId="11" xfId="48" applyFont="1" applyFill="1" applyBorder="1" applyAlignment="1">
      <alignment horizontal="left" vertical="center"/>
      <protection/>
    </xf>
    <xf numFmtId="0" fontId="4" fillId="34" borderId="0" xfId="48" applyFont="1" applyFill="1" applyBorder="1" applyAlignment="1">
      <alignment horizontal="left" vertical="center"/>
      <protection/>
    </xf>
    <xf numFmtId="0" fontId="4" fillId="34" borderId="17" xfId="48" applyFont="1" applyFill="1" applyBorder="1" applyAlignment="1">
      <alignment horizontal="left" vertical="center" wrapText="1"/>
      <protection/>
    </xf>
    <xf numFmtId="0" fontId="4" fillId="33" borderId="0" xfId="48" applyFont="1" applyFill="1" applyBorder="1" applyAlignment="1">
      <alignment horizontal="left" vertical="center" wrapText="1"/>
      <protection/>
    </xf>
    <xf numFmtId="0" fontId="3" fillId="0" borderId="17" xfId="0" applyFont="1" applyFill="1" applyBorder="1" applyAlignment="1">
      <alignment vertical="center" wrapText="1"/>
    </xf>
    <xf numFmtId="0" fontId="3" fillId="0" borderId="13" xfId="0" applyFont="1" applyFill="1" applyBorder="1" applyAlignment="1">
      <alignment vertical="center" wrapText="1"/>
    </xf>
    <xf numFmtId="0" fontId="4" fillId="0" borderId="14" xfId="0" applyFont="1" applyFill="1" applyBorder="1" applyAlignment="1">
      <alignment vertical="center"/>
    </xf>
    <xf numFmtId="0" fontId="7" fillId="33" borderId="22" xfId="0" applyFont="1" applyFill="1" applyBorder="1" applyAlignment="1">
      <alignment vertical="center"/>
    </xf>
    <xf numFmtId="0" fontId="4" fillId="0" borderId="22" xfId="0" applyFont="1" applyFill="1" applyBorder="1" applyAlignment="1">
      <alignment vertical="center" wrapText="1"/>
    </xf>
    <xf numFmtId="49" fontId="4" fillId="0" borderId="0" xfId="0" applyNumberFormat="1" applyFont="1" applyFill="1" applyAlignment="1">
      <alignment vertical="center"/>
    </xf>
    <xf numFmtId="0" fontId="3" fillId="0" borderId="20" xfId="0" applyFont="1" applyFill="1" applyBorder="1" applyAlignment="1">
      <alignment horizontal="center" vertical="center"/>
    </xf>
    <xf numFmtId="22" fontId="3" fillId="0" borderId="0" xfId="0" applyNumberFormat="1" applyFont="1" applyFill="1" applyAlignment="1">
      <alignment horizontal="right" vertical="center"/>
    </xf>
    <xf numFmtId="22" fontId="3" fillId="0" borderId="11" xfId="0" applyNumberFormat="1" applyFont="1" applyBorder="1" applyAlignment="1">
      <alignment horizontal="right" vertical="center"/>
    </xf>
    <xf numFmtId="22" fontId="3" fillId="0" borderId="0" xfId="48" applyNumberFormat="1" applyFont="1" applyAlignment="1">
      <alignment horizontal="right" vertical="center"/>
      <protection/>
    </xf>
    <xf numFmtId="22" fontId="3" fillId="0" borderId="11" xfId="0" applyNumberFormat="1" applyFont="1" applyFill="1" applyBorder="1" applyAlignment="1">
      <alignment horizontal="right" vertical="center"/>
    </xf>
    <xf numFmtId="22" fontId="3" fillId="0" borderId="0" xfId="0" applyNumberFormat="1" applyFont="1" applyFill="1" applyBorder="1" applyAlignment="1">
      <alignment horizontal="right" vertical="center"/>
    </xf>
    <xf numFmtId="49" fontId="4" fillId="33" borderId="20"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0" fontId="4" fillId="33" borderId="17" xfId="0" applyFont="1" applyFill="1" applyBorder="1" applyAlignment="1">
      <alignment horizontal="left" vertical="center"/>
    </xf>
    <xf numFmtId="0" fontId="4" fillId="33" borderId="22" xfId="0" applyFont="1" applyFill="1" applyBorder="1" applyAlignment="1">
      <alignment horizontal="left" vertical="center"/>
    </xf>
    <xf numFmtId="37" fontId="4" fillId="0" borderId="0" xfId="0" applyNumberFormat="1" applyFont="1" applyFill="1" applyBorder="1" applyAlignment="1">
      <alignment vertical="center"/>
    </xf>
    <xf numFmtId="0" fontId="4" fillId="0" borderId="22" xfId="0" applyNumberFormat="1" applyFont="1" applyFill="1" applyBorder="1" applyAlignment="1">
      <alignment vertical="center" wrapText="1"/>
    </xf>
    <xf numFmtId="43" fontId="3" fillId="0" borderId="0" xfId="63" applyFont="1" applyFill="1" applyAlignment="1">
      <alignment vertical="center"/>
    </xf>
    <xf numFmtId="43" fontId="3" fillId="0" borderId="0" xfId="63" applyFont="1" applyFill="1" applyBorder="1" applyAlignment="1">
      <alignment vertical="center"/>
    </xf>
    <xf numFmtId="43" fontId="3" fillId="0" borderId="0" xfId="63" applyFont="1" applyFill="1" applyAlignment="1">
      <alignment horizontal="center" vertical="center"/>
    </xf>
    <xf numFmtId="0" fontId="4" fillId="33" borderId="20" xfId="0" applyFont="1" applyFill="1" applyBorder="1" applyAlignment="1">
      <alignment horizontal="center" vertical="center"/>
    </xf>
    <xf numFmtId="0" fontId="3" fillId="0" borderId="0" xfId="0" applyFont="1" applyBorder="1" applyAlignment="1">
      <alignment horizontal="right"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4" fillId="33" borderId="15" xfId="0" applyFont="1" applyFill="1" applyBorder="1" applyAlignment="1">
      <alignment horizontal="center" vertical="center"/>
    </xf>
    <xf numFmtId="0" fontId="4" fillId="33" borderId="15" xfId="0" applyFont="1" applyFill="1" applyBorder="1" applyAlignment="1">
      <alignment horizontal="center" vertical="center" wrapText="1"/>
    </xf>
    <xf numFmtId="43" fontId="3" fillId="0" borderId="0" xfId="63" applyFont="1" applyFill="1" applyAlignment="1">
      <alignment horizontal="right" vertical="center"/>
    </xf>
    <xf numFmtId="43" fontId="4" fillId="33" borderId="24" xfId="63" applyFont="1" applyFill="1" applyBorder="1" applyAlignment="1">
      <alignment horizontal="center" vertical="center"/>
    </xf>
    <xf numFmtId="43" fontId="4" fillId="33" borderId="15" xfId="63" applyFont="1" applyFill="1" applyBorder="1" applyAlignment="1">
      <alignment horizontal="center" vertical="center"/>
    </xf>
    <xf numFmtId="43" fontId="4" fillId="33" borderId="20" xfId="63" applyFont="1" applyFill="1" applyBorder="1" applyAlignment="1">
      <alignment horizontal="center" vertical="center"/>
    </xf>
    <xf numFmtId="43" fontId="4" fillId="33" borderId="23" xfId="63" applyFont="1" applyFill="1" applyBorder="1" applyAlignment="1">
      <alignment horizontal="center" vertical="center"/>
    </xf>
    <xf numFmtId="43" fontId="4" fillId="33" borderId="10" xfId="63" applyFont="1" applyFill="1" applyBorder="1" applyAlignment="1">
      <alignment horizontal="center" vertical="center"/>
    </xf>
    <xf numFmtId="43" fontId="3" fillId="0" borderId="11" xfId="63" applyFont="1" applyFill="1" applyBorder="1" applyAlignment="1">
      <alignment vertical="center" wrapText="1"/>
    </xf>
    <xf numFmtId="22" fontId="3" fillId="0" borderId="11" xfId="63" applyNumberFormat="1" applyFont="1" applyFill="1" applyBorder="1" applyAlignment="1">
      <alignment horizontal="right" vertical="center" wrapText="1"/>
    </xf>
    <xf numFmtId="43" fontId="4" fillId="33" borderId="14" xfId="63" applyFont="1" applyFill="1" applyBorder="1" applyAlignment="1">
      <alignment vertical="center"/>
    </xf>
    <xf numFmtId="49" fontId="4" fillId="0" borderId="13" xfId="0" applyNumberFormat="1" applyFont="1" applyFill="1" applyBorder="1" applyAlignment="1">
      <alignment vertical="center"/>
    </xf>
    <xf numFmtId="49" fontId="4" fillId="33" borderId="15" xfId="63" applyNumberFormat="1" applyFont="1" applyFill="1" applyBorder="1" applyAlignment="1">
      <alignment horizontal="center" vertical="center"/>
    </xf>
    <xf numFmtId="165" fontId="4" fillId="0" borderId="18" xfId="63" applyNumberFormat="1" applyFont="1" applyFill="1" applyBorder="1" applyAlignment="1">
      <alignment horizontal="right" vertical="center"/>
    </xf>
    <xf numFmtId="165" fontId="4" fillId="0" borderId="23" xfId="0" applyNumberFormat="1" applyFont="1" applyFill="1" applyBorder="1" applyAlignment="1">
      <alignment vertical="center"/>
    </xf>
    <xf numFmtId="165" fontId="3" fillId="0" borderId="18" xfId="0" applyNumberFormat="1" applyFont="1" applyFill="1" applyBorder="1" applyAlignment="1">
      <alignment horizontal="center" vertical="center" wrapText="1"/>
    </xf>
    <xf numFmtId="43" fontId="3" fillId="0" borderId="0" xfId="48" applyNumberFormat="1" applyFont="1" applyAlignment="1">
      <alignment vertical="center"/>
      <protection/>
    </xf>
    <xf numFmtId="43" fontId="3" fillId="0" borderId="0" xfId="63" applyFont="1" applyFill="1" applyBorder="1" applyAlignment="1">
      <alignment horizontal="center" vertical="center"/>
    </xf>
    <xf numFmtId="43" fontId="3" fillId="0" borderId="0" xfId="63" applyFont="1" applyFill="1" applyAlignment="1">
      <alignment horizontal="center" vertical="center"/>
    </xf>
    <xf numFmtId="43" fontId="3" fillId="0" borderId="18" xfId="63" applyFont="1" applyFill="1" applyBorder="1" applyAlignment="1">
      <alignment horizontal="center" vertical="center"/>
    </xf>
    <xf numFmtId="0" fontId="54" fillId="0" borderId="0" xfId="0" applyNumberFormat="1" applyFont="1" applyFill="1" applyAlignment="1">
      <alignment vertical="center"/>
    </xf>
    <xf numFmtId="49" fontId="4" fillId="0" borderId="22" xfId="0" applyNumberFormat="1" applyFont="1" applyFill="1" applyBorder="1" applyAlignment="1">
      <alignment vertical="center" wrapText="1"/>
    </xf>
    <xf numFmtId="0" fontId="3" fillId="0" borderId="22" xfId="0" applyFont="1" applyBorder="1" applyAlignment="1">
      <alignment horizontal="justify" vertical="center"/>
    </xf>
    <xf numFmtId="0" fontId="3" fillId="0" borderId="22" xfId="0" applyFont="1" applyBorder="1" applyAlignment="1">
      <alignment vertical="center"/>
    </xf>
    <xf numFmtId="49" fontId="3" fillId="0" borderId="16"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37" fontId="4" fillId="0" borderId="0" xfId="0" applyNumberFormat="1" applyFont="1" applyFill="1" applyBorder="1" applyAlignment="1">
      <alignment horizontal="center" vertical="center"/>
    </xf>
    <xf numFmtId="37" fontId="4" fillId="0" borderId="12" xfId="0" applyNumberFormat="1" applyFont="1" applyFill="1" applyBorder="1" applyAlignment="1">
      <alignment horizontal="center" vertical="center"/>
    </xf>
    <xf numFmtId="0" fontId="3" fillId="0" borderId="17" xfId="0" applyFont="1" applyFill="1" applyBorder="1" applyAlignment="1">
      <alignment horizontal="left" vertical="center"/>
    </xf>
    <xf numFmtId="0" fontId="3" fillId="0" borderId="0" xfId="0" applyFont="1" applyFill="1" applyAlignment="1">
      <alignment vertical="center"/>
    </xf>
    <xf numFmtId="43" fontId="3" fillId="0" borderId="0" xfId="0" applyNumberFormat="1" applyFont="1" applyFill="1" applyAlignment="1">
      <alignment vertical="center"/>
    </xf>
    <xf numFmtId="0" fontId="3" fillId="0" borderId="0" xfId="0" applyFont="1" applyFill="1" applyBorder="1" applyAlignment="1">
      <alignment horizontal="center" vertical="center"/>
    </xf>
    <xf numFmtId="43" fontId="3" fillId="0" borderId="0" xfId="48" applyNumberFormat="1" applyFont="1" applyFill="1" applyBorder="1" applyAlignment="1">
      <alignment vertical="center"/>
      <protection/>
    </xf>
    <xf numFmtId="0" fontId="3" fillId="0" borderId="0" xfId="0" applyFont="1" applyBorder="1" applyAlignment="1">
      <alignment/>
    </xf>
    <xf numFmtId="165" fontId="4" fillId="33" borderId="10" xfId="63" applyNumberFormat="1" applyFont="1" applyFill="1" applyBorder="1" applyAlignment="1">
      <alignment horizontal="right" vertical="center"/>
    </xf>
    <xf numFmtId="165" fontId="4" fillId="33" borderId="10" xfId="63" applyNumberFormat="1" applyFont="1" applyFill="1" applyBorder="1" applyAlignment="1">
      <alignment vertical="center"/>
    </xf>
    <xf numFmtId="165" fontId="4" fillId="33" borderId="14" xfId="63" applyNumberFormat="1" applyFont="1" applyFill="1" applyBorder="1" applyAlignment="1">
      <alignment vertical="center"/>
    </xf>
    <xf numFmtId="165" fontId="3" fillId="0" borderId="19" xfId="0" applyNumberFormat="1" applyFont="1" applyFill="1" applyBorder="1" applyAlignment="1">
      <alignment vertical="center"/>
    </xf>
    <xf numFmtId="0" fontId="3" fillId="0" borderId="0" xfId="0" applyFont="1" applyFill="1" applyBorder="1" applyAlignment="1">
      <alignment horizontal="center" vertical="center"/>
    </xf>
    <xf numFmtId="165" fontId="3" fillId="0" borderId="13" xfId="0" applyNumberFormat="1" applyFont="1" applyFill="1" applyBorder="1" applyAlignment="1">
      <alignment vertical="center"/>
    </xf>
    <xf numFmtId="165" fontId="4" fillId="0" borderId="10" xfId="0" applyNumberFormat="1"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7" fillId="0" borderId="0" xfId="0" applyFont="1" applyFill="1" applyAlignment="1">
      <alignment vertical="center"/>
    </xf>
    <xf numFmtId="0" fontId="3" fillId="0" borderId="12" xfId="0" applyFont="1" applyFill="1" applyBorder="1" applyAlignment="1">
      <alignment horizontal="right" vertical="center" wrapText="1"/>
    </xf>
    <xf numFmtId="0" fontId="3" fillId="0" borderId="0" xfId="0" applyFont="1" applyFill="1" applyBorder="1" applyAlignment="1">
      <alignment horizontal="justify" vertical="center" wrapText="1"/>
    </xf>
    <xf numFmtId="0" fontId="4" fillId="0" borderId="1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33" borderId="2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2" xfId="0" applyFont="1" applyFill="1" applyBorder="1" applyAlignment="1">
      <alignment horizontal="left" vertical="center" wrapText="1"/>
    </xf>
    <xf numFmtId="164" fontId="3" fillId="0" borderId="12"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4" fillId="33" borderId="20" xfId="49" applyFont="1" applyFill="1" applyBorder="1" applyAlignment="1">
      <alignment horizontal="center" vertical="center" wrapText="1"/>
      <protection/>
    </xf>
    <xf numFmtId="0" fontId="3" fillId="0" borderId="0" xfId="0" applyFont="1" applyFill="1" applyBorder="1" applyAlignment="1">
      <alignment horizontal="left" vertical="center" wrapText="1"/>
    </xf>
    <xf numFmtId="0" fontId="4" fillId="33" borderId="17" xfId="0" applyFont="1" applyFill="1" applyBorder="1" applyAlignment="1">
      <alignment horizontal="center" vertical="center"/>
    </xf>
    <xf numFmtId="0" fontId="3" fillId="0" borderId="0" xfId="0" applyFont="1" applyFill="1" applyBorder="1" applyAlignment="1">
      <alignment horizontal="center" vertical="center"/>
    </xf>
    <xf numFmtId="0" fontId="4" fillId="33" borderId="15" xfId="0" applyFont="1" applyFill="1" applyBorder="1" applyAlignment="1">
      <alignment horizontal="center" vertical="center"/>
    </xf>
    <xf numFmtId="166" fontId="4" fillId="33" borderId="15" xfId="0" applyNumberFormat="1" applyFont="1" applyFill="1" applyBorder="1" applyAlignment="1">
      <alignment horizontal="center" vertical="top"/>
    </xf>
    <xf numFmtId="49" fontId="4" fillId="33" borderId="15" xfId="0" applyNumberFormat="1" applyFont="1" applyFill="1" applyBorder="1" applyAlignment="1">
      <alignment horizontal="center" vertical="top"/>
    </xf>
    <xf numFmtId="0" fontId="4" fillId="33" borderId="24" xfId="0" applyNumberFormat="1" applyFont="1" applyFill="1" applyBorder="1" applyAlignment="1">
      <alignment horizontal="center" vertical="top"/>
    </xf>
    <xf numFmtId="0" fontId="4" fillId="33" borderId="15" xfId="0" applyNumberFormat="1" applyFont="1" applyFill="1" applyBorder="1" applyAlignment="1">
      <alignment horizontal="center" vertical="top"/>
    </xf>
    <xf numFmtId="0" fontId="4" fillId="33" borderId="19" xfId="0" applyNumberFormat="1" applyFont="1" applyFill="1" applyBorder="1" applyAlignment="1">
      <alignment horizontal="center"/>
    </xf>
    <xf numFmtId="0" fontId="55" fillId="33" borderId="24" xfId="0" applyNumberFormat="1" applyFont="1" applyFill="1" applyBorder="1" applyAlignment="1">
      <alignment horizontal="center" vertical="top"/>
    </xf>
    <xf numFmtId="0" fontId="3" fillId="0" borderId="0" xfId="0" applyNumberFormat="1" applyFont="1" applyFill="1" applyAlignment="1">
      <alignment vertical="top"/>
    </xf>
    <xf numFmtId="0" fontId="4" fillId="33" borderId="13" xfId="0" applyFont="1" applyFill="1" applyBorder="1" applyAlignment="1">
      <alignment vertical="top"/>
    </xf>
    <xf numFmtId="49" fontId="4" fillId="33" borderId="15" xfId="0" applyNumberFormat="1" applyFont="1" applyFill="1" applyBorder="1" applyAlignment="1">
      <alignment vertical="top"/>
    </xf>
    <xf numFmtId="49" fontId="4" fillId="33" borderId="13" xfId="0" applyNumberFormat="1" applyFont="1" applyFill="1" applyBorder="1" applyAlignment="1">
      <alignment vertical="top"/>
    </xf>
    <xf numFmtId="0" fontId="4" fillId="33" borderId="24" xfId="0" applyFont="1" applyFill="1" applyBorder="1" applyAlignment="1">
      <alignment vertical="top"/>
    </xf>
    <xf numFmtId="0" fontId="4" fillId="33" borderId="24" xfId="0" applyFont="1" applyFill="1" applyBorder="1" applyAlignment="1">
      <alignment horizontal="center" vertical="top"/>
    </xf>
    <xf numFmtId="0" fontId="4" fillId="33" borderId="15" xfId="0" applyFont="1" applyFill="1" applyBorder="1" applyAlignment="1">
      <alignment horizontal="center" vertical="top"/>
    </xf>
    <xf numFmtId="0" fontId="3" fillId="0" borderId="0" xfId="0" applyFont="1" applyFill="1" applyAlignment="1">
      <alignment horizontal="center" vertical="top"/>
    </xf>
    <xf numFmtId="49" fontId="4" fillId="33" borderId="13" xfId="0" applyNumberFormat="1" applyFont="1" applyFill="1" applyBorder="1" applyAlignment="1">
      <alignment vertical="center" wrapText="1"/>
    </xf>
    <xf numFmtId="0" fontId="4" fillId="33" borderId="13" xfId="48" applyFont="1" applyFill="1" applyBorder="1" applyAlignment="1">
      <alignment horizontal="center" vertical="top" wrapText="1"/>
      <protection/>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33" borderId="12" xfId="0" applyNumberFormat="1" applyFont="1" applyFill="1" applyBorder="1" applyAlignment="1">
      <alignment horizontal="center" vertical="top"/>
    </xf>
    <xf numFmtId="49" fontId="4" fillId="0" borderId="0" xfId="0" applyNumberFormat="1" applyFont="1" applyFill="1" applyAlignment="1" quotePrefix="1">
      <alignment vertical="center"/>
    </xf>
    <xf numFmtId="0" fontId="3" fillId="0" borderId="0" xfId="0" applyFont="1" applyFill="1" applyBorder="1" applyAlignment="1">
      <alignment vertical="center"/>
    </xf>
    <xf numFmtId="43" fontId="3"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33" borderId="15" xfId="48" applyFont="1" applyFill="1" applyBorder="1" applyAlignment="1">
      <alignment horizontal="center" vertical="top"/>
      <protection/>
    </xf>
    <xf numFmtId="0" fontId="3" fillId="0" borderId="0" xfId="48" applyFont="1" applyBorder="1" applyAlignment="1">
      <alignment vertical="center" wrapText="1"/>
      <protection/>
    </xf>
    <xf numFmtId="0" fontId="3" fillId="0" borderId="0" xfId="48" applyNumberFormat="1" applyFont="1" applyFill="1" applyBorder="1" applyAlignment="1">
      <alignment horizontal="center" vertical="center" wrapText="1"/>
      <protection/>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7" xfId="0" applyFont="1" applyBorder="1" applyAlignment="1">
      <alignment horizontal="left" vertical="center"/>
    </xf>
    <xf numFmtId="0" fontId="8" fillId="0" borderId="0" xfId="0" applyNumberFormat="1" applyFont="1" applyFill="1" applyBorder="1" applyAlignment="1">
      <alignment vertical="center"/>
    </xf>
    <xf numFmtId="43" fontId="3" fillId="0" borderId="0" xfId="48" applyNumberFormat="1" applyFont="1" applyFill="1" applyAlignment="1">
      <alignment horizontal="right" vertical="center"/>
      <protection/>
    </xf>
    <xf numFmtId="43" fontId="3" fillId="0" borderId="0" xfId="0" applyNumberFormat="1" applyFont="1" applyFill="1" applyAlignment="1">
      <alignment horizontal="center" vertical="center"/>
    </xf>
    <xf numFmtId="165"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43" fontId="4" fillId="33" borderId="21" xfId="63" applyFont="1" applyFill="1" applyBorder="1" applyAlignment="1">
      <alignment horizontal="center" vertical="center"/>
    </xf>
    <xf numFmtId="43" fontId="4" fillId="33" borderId="15" xfId="63" applyFont="1" applyFill="1" applyBorder="1" applyAlignment="1">
      <alignment horizontal="center" vertical="center"/>
    </xf>
    <xf numFmtId="0" fontId="3" fillId="0" borderId="17" xfId="48" applyFont="1" applyBorder="1" applyAlignment="1">
      <alignment horizontal="left" vertical="center" wrapText="1"/>
      <protection/>
    </xf>
    <xf numFmtId="0" fontId="4" fillId="33" borderId="12" xfId="48" applyFont="1" applyFill="1" applyBorder="1" applyAlignment="1">
      <alignment horizontal="center" vertical="center"/>
      <protection/>
    </xf>
    <xf numFmtId="0" fontId="4" fillId="33" borderId="11" xfId="48" applyFont="1" applyFill="1" applyBorder="1" applyAlignment="1">
      <alignment horizontal="center" vertical="center"/>
      <protection/>
    </xf>
    <xf numFmtId="0" fontId="4" fillId="0" borderId="13" xfId="48" applyFont="1" applyBorder="1" applyAlignment="1">
      <alignment horizontal="left" vertical="center" wrapText="1"/>
      <protection/>
    </xf>
    <xf numFmtId="0" fontId="4" fillId="33" borderId="15" xfId="48" applyFont="1" applyFill="1" applyBorder="1" applyAlignment="1">
      <alignment horizontal="center" vertical="top"/>
      <protection/>
    </xf>
    <xf numFmtId="165" fontId="3" fillId="0" borderId="18" xfId="63" applyNumberFormat="1" applyFont="1" applyFill="1" applyBorder="1" applyAlignment="1">
      <alignment horizontal="right" vertical="center"/>
    </xf>
    <xf numFmtId="0" fontId="4" fillId="0" borderId="0" xfId="48" applyFont="1" applyFill="1" applyAlignment="1">
      <alignment horizontal="center" vertical="center"/>
      <protection/>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165" fontId="3" fillId="0" borderId="18" xfId="0" applyNumberFormat="1" applyFont="1" applyFill="1" applyBorder="1" applyAlignment="1">
      <alignment horizontal="right" vertical="center"/>
    </xf>
    <xf numFmtId="0" fontId="3" fillId="33" borderId="0" xfId="48" applyFont="1" applyFill="1" applyBorder="1" applyAlignment="1">
      <alignment horizontal="center" vertical="top"/>
      <protection/>
    </xf>
    <xf numFmtId="0" fontId="4" fillId="33" borderId="24" xfId="48" applyFont="1" applyFill="1" applyBorder="1" applyAlignment="1">
      <alignment horizontal="center" vertical="top"/>
      <protection/>
    </xf>
    <xf numFmtId="0" fontId="3" fillId="0" borderId="0" xfId="48" applyFont="1" applyAlignment="1">
      <alignment vertical="top"/>
      <protection/>
    </xf>
    <xf numFmtId="43" fontId="4" fillId="33" borderId="21" xfId="63" applyFont="1" applyFill="1" applyBorder="1" applyAlignment="1">
      <alignment horizontal="center" vertical="center"/>
    </xf>
    <xf numFmtId="43" fontId="3" fillId="0" borderId="0" xfId="63" applyFont="1" applyFill="1" applyBorder="1" applyAlignment="1">
      <alignment horizontal="center" vertical="center"/>
    </xf>
    <xf numFmtId="0" fontId="3" fillId="0" borderId="0" xfId="0" applyFont="1" applyFill="1" applyBorder="1" applyAlignment="1">
      <alignment horizontal="left" vertical="center" wrapText="1"/>
    </xf>
    <xf numFmtId="43" fontId="4" fillId="33" borderId="20" xfId="63" applyFont="1" applyFill="1" applyBorder="1" applyAlignment="1">
      <alignment horizontal="center" vertical="center"/>
    </xf>
    <xf numFmtId="0" fontId="4" fillId="0" borderId="12" xfId="48" applyFont="1" applyBorder="1" applyAlignment="1">
      <alignment horizontal="left" vertical="center"/>
      <protection/>
    </xf>
    <xf numFmtId="0" fontId="0" fillId="0" borderId="12" xfId="0" applyBorder="1" applyAlignment="1">
      <alignment/>
    </xf>
    <xf numFmtId="0" fontId="3" fillId="0" borderId="0" xfId="0" applyFont="1" applyFill="1" applyBorder="1" applyAlignment="1">
      <alignment horizontal="center" vertical="center"/>
    </xf>
    <xf numFmtId="165" fontId="0" fillId="0" borderId="0" xfId="0" applyNumberFormat="1" applyAlignment="1">
      <alignment horizontal="center"/>
    </xf>
    <xf numFmtId="165" fontId="3" fillId="0" borderId="18" xfId="0" applyNumberFormat="1" applyFont="1" applyFill="1" applyBorder="1" applyAlignment="1">
      <alignment horizontal="center" vertical="center"/>
    </xf>
    <xf numFmtId="165" fontId="4" fillId="33" borderId="21" xfId="63" applyNumberFormat="1" applyFont="1" applyFill="1" applyBorder="1" applyAlignment="1">
      <alignment horizontal="right" vertical="center"/>
    </xf>
    <xf numFmtId="165" fontId="4" fillId="33" borderId="21" xfId="0" applyNumberFormat="1" applyFont="1" applyFill="1" applyBorder="1" applyAlignment="1">
      <alignment horizontal="right" vertical="center"/>
    </xf>
    <xf numFmtId="165" fontId="4" fillId="0" borderId="23" xfId="63" applyNumberFormat="1" applyFont="1" applyFill="1" applyBorder="1" applyAlignment="1">
      <alignment horizontal="right" vertical="center"/>
    </xf>
    <xf numFmtId="0" fontId="4" fillId="33" borderId="22" xfId="0" applyFont="1" applyFill="1" applyBorder="1" applyAlignment="1">
      <alignment horizontal="left" vertical="center" wrapText="1"/>
    </xf>
    <xf numFmtId="165" fontId="3" fillId="0" borderId="23" xfId="48" applyNumberFormat="1" applyFont="1" applyFill="1" applyBorder="1" applyAlignment="1">
      <alignment horizontal="center" vertical="center"/>
      <protection/>
    </xf>
    <xf numFmtId="165" fontId="4" fillId="0" borderId="23" xfId="48" applyNumberFormat="1" applyFont="1" applyFill="1" applyBorder="1" applyAlignment="1">
      <alignment horizontal="center" vertical="center"/>
      <protection/>
    </xf>
    <xf numFmtId="165" fontId="4" fillId="0" borderId="17" xfId="48" applyNumberFormat="1" applyFont="1" applyFill="1" applyBorder="1" applyAlignment="1">
      <alignment horizontal="center" vertical="center"/>
      <protection/>
    </xf>
    <xf numFmtId="165" fontId="4" fillId="33" borderId="21" xfId="63" applyNumberFormat="1" applyFont="1" applyFill="1" applyBorder="1" applyAlignment="1">
      <alignment horizontal="center" vertical="center"/>
    </xf>
    <xf numFmtId="165" fontId="4" fillId="0" borderId="20" xfId="63" applyNumberFormat="1" applyFont="1" applyFill="1" applyBorder="1" applyAlignment="1">
      <alignment horizontal="right" vertical="center"/>
    </xf>
    <xf numFmtId="165" fontId="4" fillId="0" borderId="15" xfId="63" applyNumberFormat="1" applyFont="1" applyFill="1" applyBorder="1" applyAlignment="1">
      <alignment horizontal="right" vertical="center"/>
    </xf>
    <xf numFmtId="165" fontId="4" fillId="0" borderId="23" xfId="63"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43" fontId="3" fillId="0" borderId="0" xfId="63" applyFont="1" applyFill="1" applyBorder="1" applyAlignment="1">
      <alignment horizontal="right" vertical="center"/>
    </xf>
    <xf numFmtId="0" fontId="4" fillId="33" borderId="16" xfId="48" applyFont="1" applyFill="1" applyBorder="1" applyAlignment="1">
      <alignment vertical="center" wrapText="1"/>
      <protection/>
    </xf>
    <xf numFmtId="0" fontId="0" fillId="0" borderId="14" xfId="0" applyFill="1" applyBorder="1" applyAlignment="1">
      <alignment/>
    </xf>
    <xf numFmtId="0" fontId="4" fillId="0" borderId="14" xfId="48" applyFont="1" applyFill="1" applyBorder="1" applyAlignment="1">
      <alignment horizontal="left" vertical="center" wrapText="1"/>
      <protection/>
    </xf>
    <xf numFmtId="43" fontId="4" fillId="0" borderId="14" xfId="48" applyNumberFormat="1" applyFont="1" applyFill="1" applyBorder="1" applyAlignment="1">
      <alignment horizontal="center" vertical="center"/>
      <protection/>
    </xf>
    <xf numFmtId="43" fontId="4" fillId="0" borderId="14" xfId="63" applyFont="1" applyFill="1" applyBorder="1" applyAlignment="1">
      <alignment vertical="center"/>
    </xf>
    <xf numFmtId="43" fontId="4" fillId="0" borderId="14" xfId="48" applyNumberFormat="1" applyFont="1" applyFill="1" applyBorder="1" applyAlignment="1">
      <alignment/>
      <protection/>
    </xf>
    <xf numFmtId="0" fontId="4" fillId="0" borderId="14" xfId="0" applyFont="1" applyFill="1" applyBorder="1" applyAlignment="1">
      <alignment/>
    </xf>
    <xf numFmtId="0" fontId="3" fillId="0" borderId="23" xfId="48" applyFont="1" applyFill="1" applyBorder="1" applyAlignment="1">
      <alignment vertical="center"/>
      <protection/>
    </xf>
    <xf numFmtId="0" fontId="3" fillId="0" borderId="14" xfId="48" applyFont="1" applyFill="1" applyBorder="1" applyAlignment="1">
      <alignment vertical="center" wrapText="1"/>
      <protection/>
    </xf>
    <xf numFmtId="43" fontId="4" fillId="0" borderId="12" xfId="48" applyNumberFormat="1" applyFont="1" applyFill="1" applyBorder="1" applyAlignment="1">
      <alignment horizontal="right" vertical="center"/>
      <protection/>
    </xf>
    <xf numFmtId="0" fontId="4" fillId="0" borderId="14" xfId="48" applyFont="1" applyFill="1" applyBorder="1" applyAlignment="1">
      <alignment/>
      <protection/>
    </xf>
    <xf numFmtId="43" fontId="4" fillId="0" borderId="14" xfId="63" applyFont="1" applyFill="1" applyBorder="1" applyAlignment="1">
      <alignment/>
    </xf>
    <xf numFmtId="43" fontId="4" fillId="0" borderId="14" xfId="63" applyNumberFormat="1" applyFont="1" applyFill="1" applyBorder="1" applyAlignment="1">
      <alignment/>
    </xf>
    <xf numFmtId="0" fontId="0" fillId="0" borderId="14" xfId="0" applyFill="1" applyBorder="1" applyAlignment="1">
      <alignment/>
    </xf>
    <xf numFmtId="43" fontId="4" fillId="0" borderId="14" xfId="49" applyNumberFormat="1" applyFont="1" applyFill="1" applyBorder="1" applyAlignment="1">
      <alignment vertical="center"/>
      <protection/>
    </xf>
    <xf numFmtId="165" fontId="4" fillId="0" borderId="18" xfId="63" applyNumberFormat="1" applyFont="1" applyFill="1" applyBorder="1" applyAlignment="1">
      <alignment vertical="center"/>
    </xf>
    <xf numFmtId="165" fontId="4" fillId="0" borderId="23" xfId="63" applyNumberFormat="1" applyFont="1" applyFill="1" applyBorder="1" applyAlignment="1">
      <alignment vertical="center"/>
    </xf>
    <xf numFmtId="165" fontId="3" fillId="0" borderId="18" xfId="63" applyNumberFormat="1" applyFont="1" applyFill="1" applyBorder="1" applyAlignment="1">
      <alignment vertical="center"/>
    </xf>
    <xf numFmtId="165" fontId="3" fillId="0" borderId="23" xfId="63" applyNumberFormat="1" applyFont="1" applyFill="1" applyBorder="1" applyAlignment="1">
      <alignment vertical="center"/>
    </xf>
    <xf numFmtId="165" fontId="4" fillId="0" borderId="19" xfId="63" applyNumberFormat="1" applyFont="1" applyFill="1" applyBorder="1" applyAlignment="1">
      <alignment vertical="center"/>
    </xf>
    <xf numFmtId="165" fontId="4" fillId="0" borderId="10" xfId="63" applyNumberFormat="1" applyFont="1" applyFill="1" applyBorder="1" applyAlignment="1">
      <alignment vertical="center"/>
    </xf>
    <xf numFmtId="165" fontId="4" fillId="0" borderId="21" xfId="63" applyNumberFormat="1" applyFont="1" applyFill="1" applyBorder="1" applyAlignment="1">
      <alignment vertical="center"/>
    </xf>
    <xf numFmtId="165" fontId="3" fillId="0" borderId="21" xfId="63" applyNumberFormat="1" applyFont="1" applyFill="1" applyBorder="1" applyAlignment="1">
      <alignment vertical="center"/>
    </xf>
    <xf numFmtId="165" fontId="3" fillId="0" borderId="22" xfId="63" applyNumberFormat="1" applyFont="1" applyFill="1" applyBorder="1" applyAlignment="1">
      <alignment vertical="center"/>
    </xf>
    <xf numFmtId="165" fontId="3" fillId="0" borderId="21" xfId="63" applyNumberFormat="1" applyFont="1" applyFill="1" applyBorder="1" applyAlignment="1">
      <alignment horizontal="center" vertical="center"/>
    </xf>
    <xf numFmtId="165" fontId="3" fillId="0" borderId="23" xfId="63" applyNumberFormat="1" applyFont="1" applyFill="1" applyBorder="1" applyAlignment="1">
      <alignment horizontal="center" vertical="center"/>
    </xf>
    <xf numFmtId="165" fontId="3" fillId="0" borderId="15" xfId="63" applyNumberFormat="1" applyFont="1" applyFill="1" applyBorder="1" applyAlignment="1">
      <alignment horizontal="center" vertical="center"/>
    </xf>
    <xf numFmtId="165" fontId="4" fillId="0" borderId="10" xfId="63" applyNumberFormat="1" applyFont="1" applyFill="1" applyBorder="1" applyAlignment="1">
      <alignment horizontal="center" vertical="center"/>
    </xf>
    <xf numFmtId="165" fontId="4" fillId="0" borderId="19" xfId="63" applyNumberFormat="1" applyFont="1" applyFill="1" applyBorder="1" applyAlignment="1">
      <alignment horizontal="center" vertical="center"/>
    </xf>
    <xf numFmtId="165" fontId="4" fillId="0" borderId="20" xfId="63" applyNumberFormat="1" applyFont="1" applyFill="1" applyBorder="1" applyAlignment="1">
      <alignment horizontal="center" vertical="center"/>
    </xf>
    <xf numFmtId="165" fontId="4" fillId="33" borderId="21" xfId="63" applyNumberFormat="1" applyFont="1" applyFill="1" applyBorder="1" applyAlignment="1">
      <alignment vertical="center"/>
    </xf>
    <xf numFmtId="165" fontId="3" fillId="0" borderId="10" xfId="63" applyNumberFormat="1" applyFont="1" applyFill="1" applyBorder="1" applyAlignment="1">
      <alignment horizontal="center" vertical="center"/>
    </xf>
    <xf numFmtId="165" fontId="3" fillId="0" borderId="0" xfId="63" applyNumberFormat="1" applyFont="1" applyFill="1" applyBorder="1" applyAlignment="1">
      <alignment horizontal="left" vertical="center"/>
    </xf>
    <xf numFmtId="165" fontId="3" fillId="0" borderId="0" xfId="63" applyNumberFormat="1" applyFont="1" applyFill="1" applyAlignment="1">
      <alignment vertical="center"/>
    </xf>
    <xf numFmtId="165" fontId="3" fillId="0" borderId="12" xfId="63" applyNumberFormat="1" applyFont="1" applyFill="1" applyBorder="1" applyAlignment="1">
      <alignment horizontal="left" vertical="center"/>
    </xf>
    <xf numFmtId="165" fontId="3" fillId="0" borderId="24" xfId="63" applyNumberFormat="1" applyFont="1" applyFill="1" applyBorder="1" applyAlignment="1">
      <alignment vertical="center"/>
    </xf>
    <xf numFmtId="165" fontId="4" fillId="33" borderId="10" xfId="63" applyNumberFormat="1" applyFont="1" applyFill="1" applyBorder="1" applyAlignment="1">
      <alignment vertical="center" wrapText="1"/>
    </xf>
    <xf numFmtId="165" fontId="4" fillId="33" borderId="14" xfId="63" applyNumberFormat="1" applyFont="1" applyFill="1" applyBorder="1" applyAlignment="1">
      <alignment vertical="center" wrapText="1"/>
    </xf>
    <xf numFmtId="165" fontId="4" fillId="0" borderId="18" xfId="63" applyNumberFormat="1" applyFont="1" applyFill="1" applyBorder="1" applyAlignment="1">
      <alignment horizontal="center" vertical="center"/>
    </xf>
    <xf numFmtId="165" fontId="3" fillId="0" borderId="18" xfId="63" applyNumberFormat="1" applyFont="1" applyFill="1" applyBorder="1" applyAlignment="1">
      <alignment horizontal="center" vertical="center"/>
    </xf>
    <xf numFmtId="165" fontId="3" fillId="0" borderId="15" xfId="63" applyNumberFormat="1" applyFont="1" applyFill="1" applyBorder="1" applyAlignment="1">
      <alignment vertical="center"/>
    </xf>
    <xf numFmtId="165" fontId="4" fillId="0" borderId="15" xfId="63" applyNumberFormat="1" applyFont="1" applyFill="1" applyBorder="1" applyAlignment="1">
      <alignment vertical="center"/>
    </xf>
    <xf numFmtId="165" fontId="4" fillId="0" borderId="21" xfId="63" applyNumberFormat="1" applyFont="1" applyFill="1" applyBorder="1" applyAlignment="1">
      <alignment horizontal="center" vertical="center"/>
    </xf>
    <xf numFmtId="165" fontId="4" fillId="0" borderId="15" xfId="63" applyNumberFormat="1" applyFont="1" applyFill="1" applyBorder="1" applyAlignment="1">
      <alignment horizontal="center" vertical="center"/>
    </xf>
    <xf numFmtId="165" fontId="4" fillId="33" borderId="15" xfId="63" applyNumberFormat="1" applyFont="1" applyFill="1" applyBorder="1" applyAlignment="1">
      <alignment vertical="center"/>
    </xf>
    <xf numFmtId="165" fontId="4" fillId="33" borderId="15" xfId="63" applyNumberFormat="1" applyFont="1" applyFill="1" applyBorder="1" applyAlignment="1">
      <alignment horizontal="center" vertical="center"/>
    </xf>
    <xf numFmtId="165" fontId="3" fillId="0" borderId="0" xfId="63" applyNumberFormat="1" applyFont="1" applyFill="1" applyBorder="1" applyAlignment="1">
      <alignment vertical="center"/>
    </xf>
    <xf numFmtId="165" fontId="4" fillId="33" borderId="10" xfId="63" applyNumberFormat="1" applyFont="1" applyFill="1" applyBorder="1" applyAlignment="1">
      <alignment horizontal="center" vertical="center" wrapText="1"/>
    </xf>
    <xf numFmtId="165" fontId="3" fillId="0" borderId="17" xfId="63" applyNumberFormat="1" applyFont="1" applyFill="1" applyBorder="1" applyAlignment="1">
      <alignment vertical="center"/>
    </xf>
    <xf numFmtId="165" fontId="3" fillId="0" borderId="18" xfId="0" applyNumberFormat="1" applyFont="1" applyFill="1" applyBorder="1" applyAlignment="1">
      <alignment vertical="center"/>
    </xf>
    <xf numFmtId="165" fontId="3" fillId="0" borderId="18" xfId="63" applyNumberFormat="1" applyFont="1" applyFill="1" applyBorder="1" applyAlignment="1">
      <alignment vertical="center"/>
    </xf>
    <xf numFmtId="165" fontId="3" fillId="0" borderId="18" xfId="63" applyNumberFormat="1" applyFont="1" applyFill="1" applyBorder="1" applyAlignment="1">
      <alignment vertical="center"/>
    </xf>
    <xf numFmtId="165" fontId="4" fillId="33" borderId="10" xfId="0" applyNumberFormat="1" applyFont="1" applyFill="1" applyBorder="1" applyAlignment="1">
      <alignment horizontal="center" vertical="center"/>
    </xf>
    <xf numFmtId="165" fontId="4" fillId="33" borderId="10" xfId="0" applyNumberFormat="1" applyFont="1" applyFill="1" applyBorder="1" applyAlignment="1">
      <alignment vertical="center"/>
    </xf>
    <xf numFmtId="165" fontId="4" fillId="0" borderId="18" xfId="54" applyNumberFormat="1" applyFont="1" applyFill="1" applyBorder="1" applyAlignment="1">
      <alignment horizontal="center" vertical="center"/>
    </xf>
    <xf numFmtId="165" fontId="4" fillId="0" borderId="18" xfId="0" applyNumberFormat="1" applyFont="1" applyFill="1" applyBorder="1" applyAlignment="1">
      <alignment vertical="center"/>
    </xf>
    <xf numFmtId="165" fontId="4" fillId="0" borderId="23" xfId="0" applyNumberFormat="1" applyFont="1" applyFill="1" applyBorder="1" applyAlignment="1">
      <alignment horizontal="center" vertical="center"/>
    </xf>
    <xf numFmtId="165" fontId="3" fillId="0" borderId="18" xfId="54" applyNumberFormat="1" applyFont="1" applyFill="1" applyBorder="1" applyAlignment="1">
      <alignment horizontal="center" vertical="center"/>
    </xf>
    <xf numFmtId="165" fontId="3" fillId="0" borderId="23" xfId="0" applyNumberFormat="1" applyFont="1" applyFill="1" applyBorder="1" applyAlignment="1">
      <alignment vertical="center"/>
    </xf>
    <xf numFmtId="165" fontId="3" fillId="0" borderId="0" xfId="54" applyNumberFormat="1" applyFont="1" applyFill="1" applyBorder="1" applyAlignment="1">
      <alignment horizontal="center" vertical="center"/>
    </xf>
    <xf numFmtId="165" fontId="4" fillId="33" borderId="10" xfId="54" applyNumberFormat="1" applyFont="1" applyFill="1" applyBorder="1" applyAlignment="1">
      <alignment horizontal="center" vertical="center"/>
    </xf>
    <xf numFmtId="165" fontId="4" fillId="0" borderId="20" xfId="63" applyNumberFormat="1" applyFont="1" applyFill="1" applyBorder="1" applyAlignment="1">
      <alignment vertical="center"/>
    </xf>
    <xf numFmtId="165" fontId="3" fillId="0" borderId="23" xfId="63" applyNumberFormat="1" applyFont="1" applyFill="1" applyBorder="1" applyAlignment="1">
      <alignment horizontal="center" vertical="center" wrapText="1"/>
    </xf>
    <xf numFmtId="165" fontId="3" fillId="0" borderId="18" xfId="63" applyNumberFormat="1" applyFont="1" applyFill="1" applyBorder="1" applyAlignment="1">
      <alignment horizontal="center" vertical="center" wrapText="1"/>
    </xf>
    <xf numFmtId="165" fontId="3" fillId="34" borderId="23" xfId="63" applyNumberFormat="1" applyFont="1" applyFill="1" applyBorder="1" applyAlignment="1">
      <alignment horizontal="center" vertical="center" wrapText="1"/>
    </xf>
    <xf numFmtId="165" fontId="3" fillId="0" borderId="23" xfId="54" applyNumberFormat="1" applyFont="1" applyFill="1" applyBorder="1" applyAlignment="1">
      <alignment vertical="center"/>
    </xf>
    <xf numFmtId="165" fontId="4" fillId="0" borderId="20" xfId="63" applyNumberFormat="1" applyFont="1" applyFill="1" applyBorder="1" applyAlignment="1">
      <alignment horizontal="center" vertical="center" wrapText="1"/>
    </xf>
    <xf numFmtId="165" fontId="3" fillId="0" borderId="23" xfId="54" applyNumberFormat="1" applyFont="1" applyFill="1" applyBorder="1" applyAlignment="1">
      <alignment horizontal="center" vertical="center" wrapText="1"/>
    </xf>
    <xf numFmtId="165" fontId="4" fillId="0" borderId="23" xfId="63" applyNumberFormat="1" applyFont="1" applyFill="1" applyBorder="1" applyAlignment="1">
      <alignment horizontal="center" vertical="center" wrapText="1"/>
    </xf>
    <xf numFmtId="165" fontId="4" fillId="0" borderId="23" xfId="63" applyNumberFormat="1" applyFont="1" applyFill="1" applyBorder="1" applyAlignment="1">
      <alignment horizontal="left" vertical="center"/>
    </xf>
    <xf numFmtId="165" fontId="4" fillId="0" borderId="18" xfId="63" applyNumberFormat="1" applyFont="1" applyFill="1" applyBorder="1" applyAlignment="1">
      <alignment horizontal="left" vertical="center"/>
    </xf>
    <xf numFmtId="165" fontId="3" fillId="0" borderId="18" xfId="63" applyNumberFormat="1" applyFont="1" applyFill="1" applyBorder="1" applyAlignment="1">
      <alignment horizontal="left" vertical="center"/>
    </xf>
    <xf numFmtId="165" fontId="3" fillId="0" borderId="23" xfId="63" applyNumberFormat="1" applyFont="1" applyFill="1" applyBorder="1" applyAlignment="1">
      <alignment horizontal="left" vertical="center"/>
    </xf>
    <xf numFmtId="165" fontId="3" fillId="0" borderId="18" xfId="63" applyNumberFormat="1" applyFont="1" applyBorder="1" applyAlignment="1">
      <alignment/>
    </xf>
    <xf numFmtId="165" fontId="3" fillId="0" borderId="18" xfId="54" applyNumberFormat="1" applyFont="1" applyFill="1" applyBorder="1" applyAlignment="1">
      <alignment horizontal="center" vertical="center" wrapText="1"/>
    </xf>
    <xf numFmtId="165" fontId="4" fillId="0" borderId="13" xfId="54" applyNumberFormat="1" applyFont="1" applyFill="1" applyBorder="1" applyAlignment="1">
      <alignment horizontal="center" vertical="center" wrapText="1"/>
    </xf>
    <xf numFmtId="165" fontId="4" fillId="33" borderId="10" xfId="63" applyNumberFormat="1" applyFont="1" applyFill="1" applyBorder="1" applyAlignment="1">
      <alignment horizontal="left"/>
    </xf>
    <xf numFmtId="165" fontId="4" fillId="33" borderId="10" xfId="63" applyNumberFormat="1" applyFont="1" applyFill="1" applyBorder="1" applyAlignment="1">
      <alignment horizontal="left" vertical="center"/>
    </xf>
    <xf numFmtId="165" fontId="4" fillId="33" borderId="21" xfId="63" applyNumberFormat="1" applyFont="1" applyFill="1" applyBorder="1" applyAlignment="1">
      <alignment horizontal="left" vertical="center"/>
    </xf>
    <xf numFmtId="165" fontId="3" fillId="0" borderId="14" xfId="63" applyNumberFormat="1" applyFont="1" applyFill="1" applyBorder="1" applyAlignment="1">
      <alignment vertical="center"/>
    </xf>
    <xf numFmtId="165" fontId="3" fillId="0" borderId="19" xfId="63" applyNumberFormat="1" applyFont="1" applyFill="1" applyBorder="1" applyAlignment="1">
      <alignment vertical="center"/>
    </xf>
    <xf numFmtId="165" fontId="3" fillId="0" borderId="11" xfId="63" applyNumberFormat="1" applyFont="1" applyFill="1" applyBorder="1" applyAlignment="1">
      <alignment vertical="center"/>
    </xf>
    <xf numFmtId="165" fontId="3" fillId="0" borderId="18" xfId="63" applyNumberFormat="1" applyFont="1" applyFill="1" applyBorder="1" applyAlignment="1">
      <alignment/>
    </xf>
    <xf numFmtId="165" fontId="3" fillId="0" borderId="0" xfId="0" applyNumberFormat="1" applyFont="1" applyFill="1" applyAlignment="1">
      <alignment vertical="center"/>
    </xf>
    <xf numFmtId="165" fontId="3" fillId="0" borderId="0" xfId="0" applyNumberFormat="1" applyFont="1" applyFill="1" applyBorder="1" applyAlignment="1">
      <alignment vertical="center"/>
    </xf>
    <xf numFmtId="165" fontId="4" fillId="0" borderId="19" xfId="0" applyNumberFormat="1" applyFont="1" applyFill="1" applyBorder="1" applyAlignment="1">
      <alignment vertical="center"/>
    </xf>
    <xf numFmtId="165" fontId="4" fillId="0" borderId="20" xfId="63" applyNumberFormat="1" applyFont="1" applyFill="1" applyBorder="1" applyAlignment="1">
      <alignment horizontal="right" vertical="center" wrapText="1"/>
    </xf>
    <xf numFmtId="165" fontId="3" fillId="0" borderId="18" xfId="63" applyNumberFormat="1" applyFont="1" applyFill="1" applyBorder="1" applyAlignment="1">
      <alignment horizontal="right" vertical="center"/>
    </xf>
    <xf numFmtId="165" fontId="3" fillId="0" borderId="23" xfId="63" applyNumberFormat="1" applyFont="1" applyFill="1" applyBorder="1" applyAlignment="1">
      <alignment horizontal="right" vertical="center"/>
    </xf>
    <xf numFmtId="165" fontId="4" fillId="0" borderId="23" xfId="63" applyNumberFormat="1" applyFont="1" applyFill="1" applyBorder="1" applyAlignment="1">
      <alignment horizontal="right" vertical="center"/>
    </xf>
    <xf numFmtId="165" fontId="4" fillId="0" borderId="23" xfId="63" applyNumberFormat="1" applyFont="1" applyFill="1" applyBorder="1" applyAlignment="1">
      <alignment horizontal="right" vertical="center" wrapText="1"/>
    </xf>
    <xf numFmtId="165" fontId="3" fillId="0" borderId="14" xfId="0" applyNumberFormat="1" applyFont="1" applyFill="1" applyBorder="1" applyAlignment="1">
      <alignment vertical="center"/>
    </xf>
    <xf numFmtId="165" fontId="3" fillId="0" borderId="0"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4" fillId="33" borderId="21" xfId="0" applyNumberFormat="1" applyFont="1" applyFill="1" applyBorder="1" applyAlignment="1">
      <alignment horizontal="center" vertical="center"/>
    </xf>
    <xf numFmtId="165" fontId="3" fillId="0" borderId="23" xfId="63" applyNumberFormat="1" applyFont="1" applyFill="1" applyBorder="1" applyAlignment="1">
      <alignment horizontal="right" vertical="center" wrapText="1"/>
    </xf>
    <xf numFmtId="165" fontId="4" fillId="0" borderId="0" xfId="63" applyNumberFormat="1" applyFont="1" applyFill="1" applyBorder="1" applyAlignment="1">
      <alignment vertical="center"/>
    </xf>
    <xf numFmtId="165" fontId="4" fillId="33" borderId="20" xfId="63" applyNumberFormat="1" applyFont="1" applyFill="1" applyBorder="1" applyAlignment="1">
      <alignment vertical="center"/>
    </xf>
    <xf numFmtId="165" fontId="3" fillId="0" borderId="20" xfId="48" applyNumberFormat="1" applyFont="1" applyFill="1" applyBorder="1" applyAlignment="1">
      <alignment vertical="center"/>
      <protection/>
    </xf>
    <xf numFmtId="165" fontId="3" fillId="0" borderId="23" xfId="48" applyNumberFormat="1" applyFont="1" applyFill="1" applyBorder="1" applyAlignment="1">
      <alignment vertical="center"/>
      <protection/>
    </xf>
    <xf numFmtId="165" fontId="4" fillId="0" borderId="23" xfId="48" applyNumberFormat="1" applyFont="1" applyFill="1" applyBorder="1" applyAlignment="1">
      <alignment vertical="center"/>
      <protection/>
    </xf>
    <xf numFmtId="165" fontId="4" fillId="0" borderId="20" xfId="48" applyNumberFormat="1" applyFont="1" applyFill="1" applyBorder="1" applyAlignment="1">
      <alignment vertical="center"/>
      <protection/>
    </xf>
    <xf numFmtId="165" fontId="4" fillId="0" borderId="16" xfId="63" applyNumberFormat="1" applyFont="1" applyFill="1" applyBorder="1" applyAlignment="1">
      <alignment horizontal="left" vertical="center"/>
    </xf>
    <xf numFmtId="165" fontId="4" fillId="0" borderId="19" xfId="63" applyNumberFormat="1" applyFont="1" applyFill="1" applyBorder="1" applyAlignment="1">
      <alignment horizontal="left" vertical="center"/>
    </xf>
    <xf numFmtId="165" fontId="4" fillId="0" borderId="17" xfId="63" applyNumberFormat="1" applyFont="1" applyFill="1" applyBorder="1" applyAlignment="1">
      <alignment horizontal="right" vertical="center"/>
    </xf>
    <xf numFmtId="165" fontId="4" fillId="0" borderId="16" xfId="63" applyNumberFormat="1" applyFont="1" applyFill="1" applyBorder="1" applyAlignment="1">
      <alignment horizontal="right" vertical="center"/>
    </xf>
    <xf numFmtId="165" fontId="4" fillId="0" borderId="20" xfId="63" applyNumberFormat="1" applyFont="1" applyFill="1" applyBorder="1" applyAlignment="1">
      <alignment horizontal="left" vertical="center"/>
    </xf>
    <xf numFmtId="165" fontId="3" fillId="0" borderId="17" xfId="48" applyNumberFormat="1" applyFont="1" applyFill="1" applyBorder="1" applyAlignment="1">
      <alignment horizontal="left" vertical="center"/>
      <protection/>
    </xf>
    <xf numFmtId="165" fontId="3" fillId="0" borderId="17" xfId="63" applyNumberFormat="1" applyFont="1" applyFill="1" applyBorder="1" applyAlignment="1">
      <alignment horizontal="right" vertical="center"/>
    </xf>
    <xf numFmtId="165" fontId="4" fillId="0" borderId="17" xfId="63" applyNumberFormat="1" applyFont="1" applyFill="1" applyBorder="1" applyAlignment="1">
      <alignment horizontal="left" vertical="center"/>
    </xf>
    <xf numFmtId="165" fontId="3" fillId="0" borderId="13" xfId="48" applyNumberFormat="1" applyFont="1" applyFill="1" applyBorder="1" applyAlignment="1">
      <alignment horizontal="left" vertical="center"/>
      <protection/>
    </xf>
    <xf numFmtId="165" fontId="4" fillId="0" borderId="24" xfId="63" applyNumberFormat="1" applyFont="1" applyFill="1" applyBorder="1" applyAlignment="1">
      <alignment horizontal="left" vertical="center"/>
    </xf>
    <xf numFmtId="165" fontId="3" fillId="0" borderId="24" xfId="63" applyNumberFormat="1" applyFont="1" applyFill="1" applyBorder="1" applyAlignment="1">
      <alignment horizontal="right" vertical="center"/>
    </xf>
    <xf numFmtId="165" fontId="3" fillId="0" borderId="13" xfId="63" applyNumberFormat="1" applyFont="1" applyFill="1" applyBorder="1" applyAlignment="1">
      <alignment horizontal="right" vertical="center"/>
    </xf>
    <xf numFmtId="165" fontId="4" fillId="0" borderId="15" xfId="63" applyNumberFormat="1" applyFont="1" applyFill="1" applyBorder="1" applyAlignment="1">
      <alignment horizontal="left" vertical="center"/>
    </xf>
    <xf numFmtId="165" fontId="4" fillId="33" borderId="13" xfId="48" applyNumberFormat="1" applyFont="1" applyFill="1" applyBorder="1" applyAlignment="1">
      <alignment horizontal="left" vertical="center"/>
      <protection/>
    </xf>
    <xf numFmtId="165" fontId="4" fillId="33" borderId="13" xfId="63" applyNumberFormat="1" applyFont="1" applyFill="1" applyBorder="1" applyAlignment="1">
      <alignment horizontal="right" vertical="center"/>
    </xf>
    <xf numFmtId="165" fontId="4" fillId="33" borderId="15" xfId="63" applyNumberFormat="1" applyFont="1" applyFill="1" applyBorder="1" applyAlignment="1">
      <alignment horizontal="right" vertical="center"/>
    </xf>
    <xf numFmtId="165" fontId="4" fillId="33" borderId="15" xfId="48" applyNumberFormat="1" applyFont="1" applyFill="1" applyBorder="1" applyAlignment="1">
      <alignment horizontal="left" vertical="center"/>
      <protection/>
    </xf>
    <xf numFmtId="165" fontId="4" fillId="0" borderId="21" xfId="49" applyNumberFormat="1" applyFont="1" applyFill="1" applyBorder="1" applyAlignment="1">
      <alignment vertical="center"/>
      <protection/>
    </xf>
    <xf numFmtId="165" fontId="4" fillId="0" borderId="19" xfId="63" applyNumberFormat="1" applyFont="1" applyFill="1" applyBorder="1" applyAlignment="1">
      <alignment horizontal="right" vertical="center"/>
    </xf>
    <xf numFmtId="165" fontId="4" fillId="0" borderId="0" xfId="63" applyNumberFormat="1" applyFont="1" applyFill="1" applyBorder="1" applyAlignment="1">
      <alignment horizontal="right" vertical="center"/>
    </xf>
    <xf numFmtId="165" fontId="3" fillId="0" borderId="17" xfId="63" applyNumberFormat="1" applyFont="1" applyFill="1" applyBorder="1" applyAlignment="1">
      <alignment horizontal="left" vertical="center"/>
    </xf>
    <xf numFmtId="165" fontId="3" fillId="0" borderId="0" xfId="63" applyNumberFormat="1" applyFont="1" applyFill="1" applyBorder="1" applyAlignment="1">
      <alignment horizontal="right" vertical="center"/>
    </xf>
    <xf numFmtId="165" fontId="4" fillId="0" borderId="24" xfId="63" applyNumberFormat="1" applyFont="1" applyFill="1" applyBorder="1" applyAlignment="1">
      <alignment horizontal="right" vertical="center"/>
    </xf>
    <xf numFmtId="165" fontId="4" fillId="33" borderId="22" xfId="63" applyNumberFormat="1" applyFont="1" applyFill="1" applyBorder="1" applyAlignment="1">
      <alignment horizontal="left" vertical="center"/>
    </xf>
    <xf numFmtId="165" fontId="4" fillId="33" borderId="22" xfId="63" applyNumberFormat="1" applyFont="1" applyFill="1" applyBorder="1" applyAlignment="1">
      <alignment horizontal="right" vertical="center"/>
    </xf>
    <xf numFmtId="165" fontId="4" fillId="33" borderId="14" xfId="63" applyNumberFormat="1" applyFont="1" applyFill="1" applyBorder="1" applyAlignment="1">
      <alignment horizontal="right" vertical="center"/>
    </xf>
    <xf numFmtId="165" fontId="4" fillId="0" borderId="14" xfId="48" applyNumberFormat="1" applyFont="1" applyFill="1" applyBorder="1" applyAlignment="1">
      <alignment vertical="center"/>
      <protection/>
    </xf>
    <xf numFmtId="165" fontId="4" fillId="33" borderId="24" xfId="63" applyNumberFormat="1" applyFont="1" applyFill="1" applyBorder="1" applyAlignment="1">
      <alignment horizontal="right" vertical="center"/>
    </xf>
    <xf numFmtId="165" fontId="4" fillId="0" borderId="12" xfId="48" applyNumberFormat="1" applyFont="1" applyFill="1" applyBorder="1" applyAlignment="1">
      <alignment horizontal="left" vertical="center"/>
      <protection/>
    </xf>
    <xf numFmtId="165" fontId="4" fillId="0" borderId="12" xfId="63" applyNumberFormat="1" applyFont="1" applyFill="1" applyBorder="1" applyAlignment="1">
      <alignment horizontal="right" vertical="center"/>
    </xf>
    <xf numFmtId="165" fontId="4" fillId="33" borderId="21" xfId="48" applyNumberFormat="1" applyFont="1" applyFill="1" applyBorder="1" applyAlignment="1">
      <alignment vertical="center"/>
      <protection/>
    </xf>
    <xf numFmtId="165" fontId="4" fillId="0" borderId="18" xfId="48" applyNumberFormat="1" applyFont="1" applyFill="1" applyBorder="1" applyAlignment="1">
      <alignment vertical="center"/>
      <protection/>
    </xf>
    <xf numFmtId="165" fontId="3" fillId="0" borderId="18" xfId="48" applyNumberFormat="1" applyFont="1" applyFill="1" applyBorder="1" applyAlignment="1">
      <alignment vertical="center" wrapText="1"/>
      <protection/>
    </xf>
    <xf numFmtId="165" fontId="4" fillId="0" borderId="18" xfId="48" applyNumberFormat="1" applyFont="1" applyFill="1" applyBorder="1" applyAlignment="1">
      <alignment vertical="center" wrapText="1"/>
      <protection/>
    </xf>
    <xf numFmtId="165" fontId="3" fillId="0" borderId="18" xfId="48" applyNumberFormat="1" applyFont="1" applyFill="1" applyBorder="1" applyAlignment="1">
      <alignment vertical="center"/>
      <protection/>
    </xf>
    <xf numFmtId="165" fontId="4" fillId="33" borderId="10" xfId="48" applyNumberFormat="1" applyFont="1" applyFill="1" applyBorder="1" applyAlignment="1">
      <alignment vertical="center"/>
      <protection/>
    </xf>
    <xf numFmtId="165" fontId="4" fillId="0" borderId="15" xfId="48" applyNumberFormat="1" applyFont="1" applyFill="1" applyBorder="1" applyAlignment="1">
      <alignment vertical="center"/>
      <protection/>
    </xf>
    <xf numFmtId="165" fontId="4" fillId="0" borderId="19" xfId="48" applyNumberFormat="1" applyFont="1" applyFill="1" applyBorder="1" applyAlignment="1">
      <alignment vertical="center"/>
      <protection/>
    </xf>
    <xf numFmtId="165" fontId="4" fillId="0" borderId="18" xfId="48" applyNumberFormat="1" applyFont="1" applyFill="1" applyBorder="1" applyAlignment="1">
      <alignment horizontal="center" vertical="center"/>
      <protection/>
    </xf>
    <xf numFmtId="165" fontId="4" fillId="0" borderId="0" xfId="48" applyNumberFormat="1" applyFont="1" applyFill="1" applyBorder="1" applyAlignment="1">
      <alignment horizontal="center" vertical="center"/>
      <protection/>
    </xf>
    <xf numFmtId="165" fontId="4" fillId="0" borderId="20" xfId="48" applyNumberFormat="1" applyFont="1" applyBorder="1" applyAlignment="1">
      <alignment vertical="center"/>
      <protection/>
    </xf>
    <xf numFmtId="165" fontId="3" fillId="0" borderId="18" xfId="48" applyNumberFormat="1" applyFont="1" applyFill="1" applyBorder="1" applyAlignment="1">
      <alignment horizontal="center" vertical="center"/>
      <protection/>
    </xf>
    <xf numFmtId="165" fontId="3" fillId="0" borderId="0" xfId="48" applyNumberFormat="1" applyFont="1" applyFill="1" applyBorder="1" applyAlignment="1">
      <alignment horizontal="center" vertical="center"/>
      <protection/>
    </xf>
    <xf numFmtId="165" fontId="3" fillId="0" borderId="23" xfId="48" applyNumberFormat="1" applyFont="1" applyBorder="1" applyAlignment="1">
      <alignment vertical="center"/>
      <protection/>
    </xf>
    <xf numFmtId="165" fontId="4" fillId="0" borderId="23" xfId="48" applyNumberFormat="1" applyFont="1" applyBorder="1" applyAlignment="1">
      <alignment vertical="center"/>
      <protection/>
    </xf>
    <xf numFmtId="165" fontId="3" fillId="0" borderId="15" xfId="48" applyNumberFormat="1" applyFont="1" applyBorder="1" applyAlignment="1">
      <alignment vertical="center"/>
      <protection/>
    </xf>
    <xf numFmtId="165" fontId="4" fillId="33" borderId="21" xfId="48" applyNumberFormat="1" applyFont="1" applyFill="1" applyBorder="1" applyAlignment="1">
      <alignment horizontal="center" vertical="center"/>
      <protection/>
    </xf>
    <xf numFmtId="165" fontId="4" fillId="33" borderId="10" xfId="48" applyNumberFormat="1" applyFont="1" applyFill="1" applyBorder="1" applyAlignment="1">
      <alignment horizontal="center" vertical="center"/>
      <protection/>
    </xf>
    <xf numFmtId="165" fontId="4" fillId="33" borderId="14" xfId="48" applyNumberFormat="1" applyFont="1" applyFill="1" applyBorder="1" applyAlignment="1">
      <alignment horizontal="center" vertical="center"/>
      <protection/>
    </xf>
    <xf numFmtId="165" fontId="3" fillId="34" borderId="19" xfId="48" applyNumberFormat="1" applyFont="1" applyFill="1" applyBorder="1" applyAlignment="1">
      <alignment horizontal="left" vertical="center"/>
      <protection/>
    </xf>
    <xf numFmtId="165" fontId="3" fillId="34" borderId="16" xfId="48" applyNumberFormat="1" applyFont="1" applyFill="1" applyBorder="1" applyAlignment="1">
      <alignment horizontal="left" vertical="center"/>
      <protection/>
    </xf>
    <xf numFmtId="165" fontId="3" fillId="0" borderId="20" xfId="48" applyNumberFormat="1" applyFont="1" applyBorder="1" applyAlignment="1">
      <alignment vertical="center"/>
      <protection/>
    </xf>
    <xf numFmtId="165" fontId="3" fillId="34" borderId="18" xfId="48" applyNumberFormat="1" applyFont="1" applyFill="1" applyBorder="1" applyAlignment="1">
      <alignment horizontal="left" vertical="center"/>
      <protection/>
    </xf>
    <xf numFmtId="165" fontId="3" fillId="34" borderId="17" xfId="48" applyNumberFormat="1" applyFont="1" applyFill="1" applyBorder="1" applyAlignment="1">
      <alignment horizontal="left" vertical="center"/>
      <protection/>
    </xf>
    <xf numFmtId="165" fontId="3" fillId="0" borderId="17" xfId="48" applyNumberFormat="1" applyFont="1" applyFill="1" applyBorder="1" applyAlignment="1">
      <alignment horizontal="center" vertical="center"/>
      <protection/>
    </xf>
    <xf numFmtId="165" fontId="3" fillId="0" borderId="0" xfId="48" applyNumberFormat="1" applyFont="1" applyAlignment="1">
      <alignment vertical="center"/>
      <protection/>
    </xf>
    <xf numFmtId="165" fontId="4" fillId="0" borderId="14" xfId="48" applyNumberFormat="1" applyFont="1" applyFill="1" applyBorder="1" applyAlignment="1">
      <alignment horizontal="center" vertical="center" wrapText="1"/>
      <protection/>
    </xf>
    <xf numFmtId="165" fontId="3" fillId="0" borderId="14" xfId="48" applyNumberFormat="1" applyFont="1" applyFill="1" applyBorder="1" applyAlignment="1">
      <alignment vertical="center"/>
      <protection/>
    </xf>
    <xf numFmtId="165" fontId="3" fillId="0" borderId="0" xfId="48" applyNumberFormat="1" applyFont="1" applyFill="1" applyBorder="1" applyAlignment="1">
      <alignment vertical="center"/>
      <protection/>
    </xf>
    <xf numFmtId="165" fontId="4" fillId="33" borderId="21" xfId="48" applyNumberFormat="1" applyFont="1" applyFill="1" applyBorder="1" applyAlignment="1">
      <alignment horizontal="center" vertical="center" wrapText="1"/>
      <protection/>
    </xf>
    <xf numFmtId="165" fontId="4" fillId="33" borderId="15" xfId="48" applyNumberFormat="1" applyFont="1" applyFill="1" applyBorder="1" applyAlignment="1">
      <alignment horizontal="center" vertical="center"/>
      <protection/>
    </xf>
    <xf numFmtId="165" fontId="4" fillId="33" borderId="12" xfId="48" applyNumberFormat="1" applyFont="1" applyFill="1" applyBorder="1" applyAlignment="1">
      <alignment vertical="center"/>
      <protection/>
    </xf>
    <xf numFmtId="165" fontId="3" fillId="34" borderId="0" xfId="0" applyNumberFormat="1" applyFont="1" applyFill="1" applyBorder="1" applyAlignment="1">
      <alignment vertical="center"/>
    </xf>
    <xf numFmtId="165" fontId="3" fillId="0" borderId="0" xfId="0" applyNumberFormat="1" applyFont="1" applyBorder="1" applyAlignment="1">
      <alignment vertical="center"/>
    </xf>
    <xf numFmtId="165" fontId="3" fillId="34" borderId="19" xfId="48" applyNumberFormat="1" applyFont="1" applyFill="1" applyBorder="1" applyAlignment="1">
      <alignment vertical="center"/>
      <protection/>
    </xf>
    <xf numFmtId="165" fontId="3" fillId="34" borderId="16" xfId="48" applyNumberFormat="1" applyFont="1" applyFill="1" applyBorder="1" applyAlignment="1">
      <alignment vertical="center"/>
      <protection/>
    </xf>
    <xf numFmtId="165" fontId="3" fillId="34" borderId="18" xfId="48" applyNumberFormat="1" applyFont="1" applyFill="1" applyBorder="1" applyAlignment="1">
      <alignment vertical="center"/>
      <protection/>
    </xf>
    <xf numFmtId="165" fontId="4" fillId="34" borderId="17" xfId="48" applyNumberFormat="1" applyFont="1" applyFill="1" applyBorder="1" applyAlignment="1">
      <alignment vertical="center"/>
      <protection/>
    </xf>
    <xf numFmtId="165" fontId="3" fillId="34" borderId="17" xfId="48" applyNumberFormat="1" applyFont="1" applyFill="1" applyBorder="1" applyAlignment="1">
      <alignment vertical="center"/>
      <protection/>
    </xf>
    <xf numFmtId="165" fontId="4" fillId="34" borderId="19" xfId="48" applyNumberFormat="1" applyFont="1" applyFill="1" applyBorder="1" applyAlignment="1">
      <alignment horizontal="center" vertical="center"/>
      <protection/>
    </xf>
    <xf numFmtId="165" fontId="4" fillId="34" borderId="18" xfId="48" applyNumberFormat="1" applyFont="1" applyFill="1" applyBorder="1" applyAlignment="1">
      <alignment horizontal="center" vertical="center"/>
      <protection/>
    </xf>
    <xf numFmtId="165" fontId="3" fillId="0" borderId="24" xfId="48" applyNumberFormat="1" applyFont="1" applyFill="1" applyBorder="1" applyAlignment="1">
      <alignment vertical="center"/>
      <protection/>
    </xf>
    <xf numFmtId="165" fontId="4" fillId="33" borderId="22" xfId="48" applyNumberFormat="1" applyFont="1" applyFill="1" applyBorder="1" applyAlignment="1">
      <alignment horizontal="center" vertical="center"/>
      <protection/>
    </xf>
    <xf numFmtId="165" fontId="3" fillId="0" borderId="23" xfId="0" applyNumberFormat="1" applyFont="1" applyFill="1" applyBorder="1" applyAlignment="1">
      <alignment horizontal="right" vertical="center"/>
    </xf>
    <xf numFmtId="165" fontId="4" fillId="33" borderId="10" xfId="0" applyNumberFormat="1" applyFont="1" applyFill="1" applyBorder="1" applyAlignment="1">
      <alignment horizontal="right" vertical="center"/>
    </xf>
    <xf numFmtId="165" fontId="4" fillId="33" borderId="24" xfId="0" applyNumberFormat="1" applyFont="1" applyFill="1" applyBorder="1" applyAlignment="1">
      <alignment horizontal="right" vertical="center"/>
    </xf>
    <xf numFmtId="0" fontId="3" fillId="0" borderId="22" xfId="0" applyFont="1" applyFill="1" applyBorder="1" applyAlignment="1">
      <alignment horizontal="justify" vertical="center" wrapText="1"/>
    </xf>
    <xf numFmtId="165" fontId="3" fillId="0" borderId="24" xfId="0" applyNumberFormat="1" applyFont="1" applyFill="1" applyBorder="1" applyAlignment="1">
      <alignment vertical="center"/>
    </xf>
    <xf numFmtId="165" fontId="4" fillId="0" borderId="17" xfId="0" applyNumberFormat="1" applyFont="1" applyFill="1" applyBorder="1" applyAlignment="1">
      <alignment vertical="center"/>
    </xf>
    <xf numFmtId="165" fontId="4" fillId="0" borderId="20" xfId="0" applyNumberFormat="1" applyFont="1" applyFill="1" applyBorder="1" applyAlignment="1">
      <alignment vertical="center"/>
    </xf>
    <xf numFmtId="165" fontId="3" fillId="0" borderId="15" xfId="0" applyNumberFormat="1" applyFont="1" applyFill="1" applyBorder="1" applyAlignment="1">
      <alignment vertical="center"/>
    </xf>
    <xf numFmtId="165" fontId="4" fillId="33" borderId="22" xfId="0" applyNumberFormat="1" applyFont="1" applyFill="1" applyBorder="1" applyAlignment="1">
      <alignment vertical="center"/>
    </xf>
    <xf numFmtId="165" fontId="4" fillId="0" borderId="22" xfId="0" applyNumberFormat="1" applyFont="1" applyFill="1" applyBorder="1" applyAlignment="1">
      <alignment vertical="center"/>
    </xf>
    <xf numFmtId="165" fontId="0" fillId="0" borderId="12" xfId="0" applyNumberFormat="1" applyBorder="1" applyAlignment="1">
      <alignment/>
    </xf>
    <xf numFmtId="0" fontId="3" fillId="0" borderId="14" xfId="0" applyFont="1" applyFill="1" applyBorder="1" applyAlignment="1">
      <alignment vertical="center" wrapText="1"/>
    </xf>
    <xf numFmtId="165" fontId="0" fillId="0" borderId="14" xfId="0" applyNumberFormat="1" applyBorder="1" applyAlignment="1">
      <alignment/>
    </xf>
    <xf numFmtId="165" fontId="4" fillId="0" borderId="14" xfId="0" applyNumberFormat="1" applyFont="1" applyFill="1" applyBorder="1" applyAlignment="1">
      <alignment vertical="center"/>
    </xf>
    <xf numFmtId="165" fontId="3" fillId="0" borderId="12" xfId="63" applyNumberFormat="1" applyFont="1" applyFill="1" applyBorder="1" applyAlignment="1">
      <alignment horizontal="center" vertical="center"/>
    </xf>
    <xf numFmtId="165" fontId="3" fillId="0" borderId="14" xfId="63" applyNumberFormat="1" applyFont="1" applyFill="1" applyBorder="1" applyAlignment="1">
      <alignment horizontal="center" vertical="center"/>
    </xf>
    <xf numFmtId="165" fontId="4" fillId="34" borderId="18" xfId="48" applyNumberFormat="1" applyFont="1" applyFill="1" applyBorder="1" applyAlignment="1">
      <alignment horizontal="left" vertical="center"/>
      <protection/>
    </xf>
    <xf numFmtId="165" fontId="4" fillId="0" borderId="0" xfId="48" applyNumberFormat="1" applyFont="1" applyAlignment="1">
      <alignment vertical="center"/>
      <protection/>
    </xf>
    <xf numFmtId="165" fontId="4" fillId="0" borderId="15" xfId="48" applyNumberFormat="1" applyFont="1" applyBorder="1" applyAlignment="1">
      <alignment vertical="center"/>
      <protection/>
    </xf>
    <xf numFmtId="165" fontId="4" fillId="0" borderId="18" xfId="48" applyNumberFormat="1" applyFont="1" applyFill="1" applyBorder="1" applyAlignment="1">
      <alignment horizontal="left" vertical="center"/>
      <protection/>
    </xf>
    <xf numFmtId="0" fontId="4" fillId="0" borderId="14" xfId="48" applyFont="1" applyFill="1" applyBorder="1" applyAlignment="1">
      <alignment horizontal="left" vertical="center"/>
      <protection/>
    </xf>
    <xf numFmtId="165" fontId="4" fillId="0" borderId="14" xfId="48" applyNumberFormat="1" applyFont="1" applyFill="1" applyBorder="1" applyAlignment="1">
      <alignment horizontal="center" vertical="center"/>
      <protection/>
    </xf>
    <xf numFmtId="0" fontId="4" fillId="33" borderId="12" xfId="48" applyFont="1" applyFill="1" applyBorder="1" applyAlignment="1">
      <alignment horizontal="center" vertical="top"/>
      <protection/>
    </xf>
    <xf numFmtId="0" fontId="4" fillId="33" borderId="12" xfId="48" applyFont="1" applyFill="1" applyBorder="1" applyAlignment="1">
      <alignment horizontal="center" vertical="top" wrapText="1"/>
      <protection/>
    </xf>
    <xf numFmtId="0" fontId="4" fillId="33" borderId="19" xfId="48" applyFont="1" applyFill="1" applyBorder="1" applyAlignment="1">
      <alignment horizontal="center"/>
      <protection/>
    </xf>
    <xf numFmtId="0" fontId="4" fillId="33" borderId="11" xfId="48" applyFont="1" applyFill="1" applyBorder="1" applyAlignment="1">
      <alignment horizontal="center"/>
      <protection/>
    </xf>
    <xf numFmtId="0" fontId="3" fillId="33" borderId="12" xfId="48" applyFont="1" applyFill="1" applyBorder="1" applyAlignment="1">
      <alignment horizontal="center" vertical="top"/>
      <protection/>
    </xf>
    <xf numFmtId="0" fontId="3" fillId="0" borderId="0" xfId="48" applyFont="1" applyAlignment="1">
      <alignment/>
      <protection/>
    </xf>
    <xf numFmtId="0" fontId="3" fillId="0" borderId="0" xfId="48" applyFont="1" applyAlignment="1">
      <alignment horizontal="center" vertical="center"/>
      <protection/>
    </xf>
    <xf numFmtId="0" fontId="4" fillId="33" borderId="19" xfId="48" applyFont="1" applyFill="1" applyBorder="1" applyAlignment="1">
      <alignment horizontal="center" wrapText="1"/>
      <protection/>
    </xf>
    <xf numFmtId="165" fontId="0" fillId="0" borderId="12" xfId="0" applyNumberFormat="1" applyBorder="1" applyAlignment="1">
      <alignment/>
    </xf>
    <xf numFmtId="165" fontId="4" fillId="0" borderId="12" xfId="63" applyNumberFormat="1" applyFont="1" applyFill="1" applyBorder="1" applyAlignment="1">
      <alignment horizontal="center" vertical="center"/>
    </xf>
    <xf numFmtId="0" fontId="3" fillId="0" borderId="17" xfId="0" applyFont="1" applyBorder="1" applyAlignment="1">
      <alignment horizontal="left" vertical="center"/>
    </xf>
    <xf numFmtId="165" fontId="4" fillId="33" borderId="24" xfId="63" applyNumberFormat="1" applyFont="1" applyFill="1" applyBorder="1" applyAlignment="1">
      <alignment horizontal="center" vertical="center" wrapText="1"/>
    </xf>
    <xf numFmtId="43" fontId="4" fillId="0" borderId="19" xfId="0" applyNumberFormat="1" applyFont="1" applyFill="1" applyBorder="1" applyAlignment="1">
      <alignment vertical="center"/>
    </xf>
    <xf numFmtId="165" fontId="4" fillId="0" borderId="24" xfId="63" applyNumberFormat="1" applyFont="1" applyFill="1" applyBorder="1" applyAlignment="1">
      <alignment vertical="center"/>
    </xf>
    <xf numFmtId="165" fontId="4" fillId="0" borderId="13" xfId="63" applyNumberFormat="1" applyFont="1" applyFill="1" applyBorder="1" applyAlignment="1">
      <alignment vertical="center"/>
    </xf>
    <xf numFmtId="165" fontId="4" fillId="0" borderId="12" xfId="63" applyNumberFormat="1" applyFont="1" applyFill="1" applyBorder="1" applyAlignment="1">
      <alignment vertical="center"/>
    </xf>
    <xf numFmtId="165" fontId="3" fillId="0" borderId="0" xfId="63" applyNumberFormat="1" applyFont="1" applyFill="1" applyBorder="1" applyAlignment="1">
      <alignment horizontal="center" vertical="center" wrapText="1"/>
    </xf>
    <xf numFmtId="165" fontId="0" fillId="0" borderId="0" xfId="0" applyNumberFormat="1" applyAlignment="1">
      <alignment wrapText="1"/>
    </xf>
    <xf numFmtId="168" fontId="3" fillId="0" borderId="0" xfId="48" applyNumberFormat="1" applyFont="1" applyFill="1" applyAlignment="1">
      <alignment horizontal="center" vertical="center"/>
      <protection/>
    </xf>
    <xf numFmtId="169" fontId="3" fillId="0" borderId="0" xfId="48" applyNumberFormat="1" applyFont="1" applyFill="1" applyAlignment="1">
      <alignment horizontal="right" vertical="center"/>
      <protection/>
    </xf>
    <xf numFmtId="165" fontId="3" fillId="0" borderId="19" xfId="48" applyNumberFormat="1" applyFont="1" applyFill="1" applyBorder="1" applyAlignment="1">
      <alignment vertical="center"/>
      <protection/>
    </xf>
    <xf numFmtId="0" fontId="4" fillId="33" borderId="11" xfId="48" applyFont="1" applyFill="1" applyBorder="1" applyAlignment="1">
      <alignment horizontal="center"/>
      <protection/>
    </xf>
    <xf numFmtId="0" fontId="4" fillId="33" borderId="12" xfId="48" applyFont="1" applyFill="1" applyBorder="1" applyAlignment="1">
      <alignment horizontal="center" vertical="top"/>
      <protection/>
    </xf>
    <xf numFmtId="0" fontId="4" fillId="33" borderId="11" xfId="48" applyFont="1" applyFill="1" applyBorder="1" applyAlignment="1">
      <alignment horizontal="center"/>
      <protection/>
    </xf>
    <xf numFmtId="43" fontId="4" fillId="0" borderId="0" xfId="0" applyNumberFormat="1" applyFont="1" applyFill="1" applyAlignment="1">
      <alignment horizontal="center" vertical="center"/>
    </xf>
    <xf numFmtId="43" fontId="3" fillId="0" borderId="0" xfId="0" applyNumberFormat="1" applyFont="1" applyAlignment="1">
      <alignment/>
    </xf>
    <xf numFmtId="165" fontId="3" fillId="0" borderId="23" xfId="63" applyNumberFormat="1" applyFont="1" applyFill="1" applyBorder="1" applyAlignment="1">
      <alignment horizontal="right" vertical="center"/>
    </xf>
    <xf numFmtId="4" fontId="3" fillId="0" borderId="18" xfId="0" applyNumberFormat="1" applyFont="1" applyFill="1" applyBorder="1" applyAlignment="1">
      <alignment horizontal="right" vertical="center"/>
    </xf>
    <xf numFmtId="165" fontId="4" fillId="33" borderId="15" xfId="63" applyNumberFormat="1" applyFont="1" applyFill="1" applyBorder="1" applyAlignment="1">
      <alignment horizontal="center" vertical="center" wrapText="1"/>
    </xf>
    <xf numFmtId="165" fontId="0" fillId="0" borderId="12" xfId="0" applyNumberFormat="1" applyBorder="1" applyAlignment="1">
      <alignment/>
    </xf>
    <xf numFmtId="165" fontId="4" fillId="33" borderId="21" xfId="63" applyNumberFormat="1" applyFont="1" applyFill="1" applyBorder="1" applyAlignment="1">
      <alignment horizontal="center" vertical="center"/>
    </xf>
    <xf numFmtId="165" fontId="0" fillId="33" borderId="14" xfId="0" applyNumberFormat="1" applyFill="1" applyBorder="1" applyAlignment="1">
      <alignment/>
    </xf>
    <xf numFmtId="165" fontId="0" fillId="0" borderId="22" xfId="0" applyNumberFormat="1" applyBorder="1" applyAlignment="1">
      <alignment/>
    </xf>
    <xf numFmtId="165" fontId="4" fillId="33" borderId="22" xfId="63" applyNumberFormat="1" applyFont="1" applyFill="1" applyBorder="1" applyAlignment="1">
      <alignment horizontal="center" vertical="center"/>
    </xf>
    <xf numFmtId="165" fontId="4" fillId="33" borderId="21" xfId="63" applyNumberFormat="1" applyFont="1" applyFill="1" applyBorder="1" applyAlignment="1">
      <alignment horizontal="center" vertical="center" wrapText="1"/>
    </xf>
    <xf numFmtId="165" fontId="4" fillId="33" borderId="22" xfId="63" applyNumberFormat="1" applyFont="1" applyFill="1" applyBorder="1" applyAlignment="1">
      <alignment horizontal="center" vertical="center" wrapText="1"/>
    </xf>
    <xf numFmtId="165" fontId="3" fillId="0" borderId="21" xfId="63" applyNumberFormat="1" applyFont="1" applyFill="1" applyBorder="1" applyAlignment="1">
      <alignment horizontal="center" vertical="center"/>
    </xf>
    <xf numFmtId="165" fontId="0" fillId="0" borderId="22" xfId="0" applyNumberFormat="1" applyBorder="1" applyAlignment="1">
      <alignment/>
    </xf>
    <xf numFmtId="165" fontId="3" fillId="0" borderId="0" xfId="63" applyNumberFormat="1" applyFont="1" applyFill="1" applyBorder="1" applyAlignment="1">
      <alignment horizontal="center" vertical="center"/>
    </xf>
    <xf numFmtId="165" fontId="0" fillId="0" borderId="0" xfId="0" applyNumberFormat="1" applyBorder="1" applyAlignment="1">
      <alignment/>
    </xf>
    <xf numFmtId="165" fontId="3" fillId="0" borderId="23" xfId="63" applyNumberFormat="1" applyFont="1" applyFill="1" applyBorder="1" applyAlignment="1">
      <alignment horizontal="center" vertical="center"/>
    </xf>
    <xf numFmtId="165" fontId="0" fillId="0" borderId="0" xfId="0" applyNumberFormat="1" applyAlignment="1">
      <alignment/>
    </xf>
    <xf numFmtId="0" fontId="4" fillId="33" borderId="21" xfId="0" applyNumberFormat="1" applyFont="1" applyFill="1" applyBorder="1" applyAlignment="1">
      <alignment horizontal="center" vertical="center"/>
    </xf>
    <xf numFmtId="0" fontId="4" fillId="33" borderId="22" xfId="0" applyNumberFormat="1" applyFont="1" applyFill="1" applyBorder="1" applyAlignment="1">
      <alignment horizontal="center" vertical="center"/>
    </xf>
    <xf numFmtId="0" fontId="4" fillId="33" borderId="20" xfId="48" applyNumberFormat="1" applyFont="1" applyFill="1" applyBorder="1" applyAlignment="1">
      <alignment horizontal="center" vertical="center" wrapText="1"/>
      <protection/>
    </xf>
    <xf numFmtId="0" fontId="4" fillId="33" borderId="11" xfId="48" applyNumberFormat="1" applyFont="1" applyFill="1" applyBorder="1" applyAlignment="1">
      <alignment horizontal="center" vertical="center" wrapText="1"/>
      <protection/>
    </xf>
    <xf numFmtId="0" fontId="4" fillId="33" borderId="23" xfId="48" applyNumberFormat="1" applyFont="1" applyFill="1" applyBorder="1" applyAlignment="1">
      <alignment horizontal="center" vertical="center" wrapText="1"/>
      <protection/>
    </xf>
    <xf numFmtId="0" fontId="4" fillId="33" borderId="0" xfId="48" applyNumberFormat="1" applyFont="1" applyFill="1" applyBorder="1" applyAlignment="1">
      <alignment horizontal="center" vertical="center" wrapText="1"/>
      <protection/>
    </xf>
    <xf numFmtId="0" fontId="4" fillId="33" borderId="15" xfId="48" applyNumberFormat="1" applyFont="1" applyFill="1" applyBorder="1" applyAlignment="1">
      <alignment horizontal="center" vertical="center" wrapText="1"/>
      <protection/>
    </xf>
    <xf numFmtId="0" fontId="4" fillId="33" borderId="12" xfId="48" applyNumberFormat="1" applyFont="1" applyFill="1" applyBorder="1" applyAlignment="1">
      <alignment horizontal="center" vertical="center" wrapText="1"/>
      <protection/>
    </xf>
    <xf numFmtId="165" fontId="3" fillId="0" borderId="15" xfId="63" applyNumberFormat="1" applyFont="1" applyFill="1" applyBorder="1" applyAlignment="1">
      <alignment horizontal="center" vertical="center"/>
    </xf>
    <xf numFmtId="165" fontId="3" fillId="0" borderId="13" xfId="63" applyNumberFormat="1" applyFont="1" applyFill="1" applyBorder="1" applyAlignment="1">
      <alignment horizontal="center" vertical="center"/>
    </xf>
    <xf numFmtId="165" fontId="0" fillId="0" borderId="13" xfId="0" applyNumberFormat="1" applyBorder="1" applyAlignment="1">
      <alignment/>
    </xf>
    <xf numFmtId="165" fontId="4" fillId="0" borderId="20" xfId="63" applyNumberFormat="1" applyFont="1" applyFill="1" applyBorder="1" applyAlignment="1">
      <alignment horizontal="center" vertical="center"/>
    </xf>
    <xf numFmtId="165" fontId="0" fillId="0" borderId="11" xfId="0" applyNumberFormat="1" applyBorder="1" applyAlignment="1">
      <alignment/>
    </xf>
    <xf numFmtId="165" fontId="4" fillId="0" borderId="21" xfId="63" applyNumberFormat="1" applyFont="1" applyFill="1" applyBorder="1" applyAlignment="1">
      <alignment horizontal="center" vertical="center"/>
    </xf>
    <xf numFmtId="165" fontId="0" fillId="0" borderId="14" xfId="0" applyNumberFormat="1" applyBorder="1" applyAlignment="1">
      <alignment/>
    </xf>
    <xf numFmtId="0" fontId="4" fillId="33" borderId="14" xfId="0" applyNumberFormat="1" applyFont="1" applyFill="1" applyBorder="1" applyAlignment="1">
      <alignment horizontal="center" vertical="center"/>
    </xf>
    <xf numFmtId="22" fontId="3" fillId="0" borderId="0" xfId="0" applyNumberFormat="1" applyFont="1" applyFill="1" applyBorder="1" applyAlignment="1">
      <alignment horizontal="right" vertical="center"/>
    </xf>
    <xf numFmtId="0" fontId="4" fillId="33" borderId="19" xfId="0" applyNumberFormat="1" applyFont="1" applyFill="1" applyBorder="1" applyAlignment="1">
      <alignment horizontal="center" vertical="center"/>
    </xf>
    <xf numFmtId="0" fontId="4" fillId="33" borderId="18" xfId="0" applyNumberFormat="1" applyFont="1" applyFill="1" applyBorder="1" applyAlignment="1">
      <alignment horizontal="center" vertical="center"/>
    </xf>
    <xf numFmtId="165" fontId="4" fillId="0" borderId="23" xfId="63"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33" borderId="19"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165" fontId="3" fillId="0" borderId="22" xfId="63" applyNumberFormat="1" applyFont="1" applyFill="1" applyBorder="1" applyAlignment="1">
      <alignment horizontal="center" vertical="center"/>
    </xf>
    <xf numFmtId="165" fontId="3" fillId="0" borderId="20" xfId="63" applyNumberFormat="1" applyFont="1" applyFill="1" applyBorder="1" applyAlignment="1">
      <alignment horizontal="center" vertical="center"/>
    </xf>
    <xf numFmtId="165" fontId="3" fillId="0" borderId="16" xfId="63" applyNumberFormat="1" applyFont="1" applyFill="1" applyBorder="1" applyAlignment="1">
      <alignment horizontal="center" vertical="center"/>
    </xf>
    <xf numFmtId="165" fontId="0" fillId="0" borderId="16" xfId="0" applyNumberFormat="1" applyBorder="1" applyAlignment="1">
      <alignment/>
    </xf>
    <xf numFmtId="165" fontId="3" fillId="0" borderId="17" xfId="63" applyNumberFormat="1" applyFont="1" applyFill="1" applyBorder="1" applyAlignment="1">
      <alignment horizontal="center" vertical="center"/>
    </xf>
    <xf numFmtId="165" fontId="0" fillId="0" borderId="17" xfId="0" applyNumberFormat="1" applyBorder="1" applyAlignment="1">
      <alignment/>
    </xf>
    <xf numFmtId="49" fontId="4" fillId="33" borderId="15" xfId="0" applyNumberFormat="1" applyFont="1" applyFill="1" applyBorder="1" applyAlignment="1">
      <alignment horizontal="center" vertical="top"/>
    </xf>
    <xf numFmtId="49" fontId="4" fillId="33" borderId="13" xfId="0" applyNumberFormat="1" applyFont="1" applyFill="1" applyBorder="1" applyAlignment="1">
      <alignment horizontal="center" vertical="top"/>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49" fontId="4" fillId="33" borderId="20"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49" fontId="4" fillId="33" borderId="20" xfId="0" applyNumberFormat="1" applyFont="1" applyFill="1" applyBorder="1" applyAlignment="1">
      <alignment horizontal="center" vertical="center" wrapText="1"/>
    </xf>
    <xf numFmtId="0" fontId="0" fillId="0" borderId="16"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4" fillId="33" borderId="2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2" xfId="0"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165" fontId="4" fillId="0" borderId="16" xfId="63" applyNumberFormat="1" applyFont="1" applyFill="1" applyBorder="1" applyAlignment="1">
      <alignment horizontal="center" vertical="center"/>
    </xf>
    <xf numFmtId="165" fontId="4" fillId="0" borderId="17" xfId="63" applyNumberFormat="1" applyFont="1" applyFill="1" applyBorder="1" applyAlignment="1">
      <alignment horizontal="center" vertical="center"/>
    </xf>
    <xf numFmtId="0" fontId="4" fillId="33" borderId="24" xfId="0" applyNumberFormat="1" applyFont="1" applyFill="1" applyBorder="1" applyAlignment="1">
      <alignment horizontal="center" vertical="center"/>
    </xf>
    <xf numFmtId="165" fontId="4" fillId="0" borderId="22" xfId="63" applyNumberFormat="1" applyFont="1" applyFill="1" applyBorder="1" applyAlignment="1">
      <alignment horizontal="center" vertical="center"/>
    </xf>
    <xf numFmtId="165" fontId="4" fillId="0" borderId="15" xfId="63" applyNumberFormat="1" applyFont="1" applyFill="1" applyBorder="1" applyAlignment="1">
      <alignment horizontal="center" vertical="center"/>
    </xf>
    <xf numFmtId="165" fontId="4" fillId="0" borderId="13" xfId="63" applyNumberFormat="1" applyFont="1" applyFill="1" applyBorder="1" applyAlignment="1">
      <alignment horizontal="center" vertical="center"/>
    </xf>
    <xf numFmtId="165" fontId="0" fillId="0" borderId="16" xfId="0" applyNumberFormat="1" applyBorder="1" applyAlignment="1">
      <alignment/>
    </xf>
    <xf numFmtId="165" fontId="0" fillId="0" borderId="17" xfId="0" applyNumberFormat="1" applyBorder="1" applyAlignment="1">
      <alignment/>
    </xf>
    <xf numFmtId="165" fontId="0" fillId="0" borderId="13" xfId="0" applyNumberFormat="1" applyBorder="1" applyAlignment="1">
      <alignment/>
    </xf>
    <xf numFmtId="165" fontId="0" fillId="0" borderId="12" xfId="0" applyNumberFormat="1" applyBorder="1" applyAlignment="1">
      <alignment/>
    </xf>
    <xf numFmtId="49" fontId="4" fillId="33" borderId="17" xfId="0" applyNumberFormat="1" applyFont="1" applyFill="1" applyBorder="1" applyAlignment="1">
      <alignment horizontal="center" vertical="center"/>
    </xf>
    <xf numFmtId="165" fontId="0" fillId="0" borderId="0" xfId="0" applyNumberFormat="1" applyAlignment="1">
      <alignment/>
    </xf>
    <xf numFmtId="0" fontId="4" fillId="33" borderId="23" xfId="48" applyNumberFormat="1" applyFont="1" applyFill="1" applyBorder="1" applyAlignment="1">
      <alignment horizontal="center" vertical="top" wrapText="1"/>
      <protection/>
    </xf>
    <xf numFmtId="0" fontId="4" fillId="33" borderId="0" xfId="48" applyNumberFormat="1" applyFont="1" applyFill="1" applyBorder="1" applyAlignment="1">
      <alignment horizontal="center" vertical="top" wrapText="1"/>
      <protection/>
    </xf>
    <xf numFmtId="0" fontId="3" fillId="0" borderId="0" xfId="48" applyNumberFormat="1" applyFont="1" applyFill="1" applyBorder="1" applyAlignment="1">
      <alignment horizontal="center" vertical="center" wrapText="1"/>
      <protection/>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43" fontId="4" fillId="33" borderId="20" xfId="63" applyFont="1" applyFill="1" applyBorder="1" applyAlignment="1">
      <alignment horizontal="center" vertical="center"/>
    </xf>
    <xf numFmtId="43" fontId="4" fillId="33" borderId="11" xfId="63" applyFont="1" applyFill="1" applyBorder="1" applyAlignment="1">
      <alignment horizontal="center" vertical="center"/>
    </xf>
    <xf numFmtId="43" fontId="4" fillId="33" borderId="15" xfId="63" applyFont="1" applyFill="1" applyBorder="1" applyAlignment="1">
      <alignment horizontal="center" vertical="center"/>
    </xf>
    <xf numFmtId="43" fontId="4" fillId="33" borderId="12" xfId="63" applyFont="1" applyFill="1" applyBorder="1" applyAlignment="1">
      <alignment horizontal="center" vertical="center"/>
    </xf>
    <xf numFmtId="49" fontId="4" fillId="0" borderId="0" xfId="0" applyNumberFormat="1" applyFont="1" applyFill="1" applyAlignment="1">
      <alignment horizontal="center" vertical="center"/>
    </xf>
    <xf numFmtId="165" fontId="3" fillId="0" borderId="23" xfId="63" applyNumberFormat="1" applyFont="1" applyBorder="1" applyAlignment="1">
      <alignment horizontal="center" vertical="center"/>
    </xf>
    <xf numFmtId="165" fontId="3" fillId="0" borderId="15" xfId="63" applyNumberFormat="1" applyFont="1" applyBorder="1" applyAlignment="1">
      <alignment horizontal="center" vertical="center"/>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center" vertical="center"/>
    </xf>
    <xf numFmtId="165" fontId="4" fillId="0" borderId="20" xfId="63" applyNumberFormat="1" applyFont="1" applyBorder="1" applyAlignment="1">
      <alignment horizontal="center" vertical="center"/>
    </xf>
    <xf numFmtId="165" fontId="0" fillId="0" borderId="11" xfId="0" applyNumberFormat="1" applyBorder="1" applyAlignment="1">
      <alignment/>
    </xf>
    <xf numFmtId="165" fontId="0" fillId="0" borderId="14" xfId="0" applyNumberFormat="1" applyBorder="1" applyAlignment="1">
      <alignment/>
    </xf>
    <xf numFmtId="0" fontId="4"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37" fontId="4" fillId="33" borderId="21" xfId="0" applyNumberFormat="1" applyFont="1" applyFill="1" applyBorder="1" applyAlignment="1">
      <alignment horizontal="center" vertical="center"/>
    </xf>
    <xf numFmtId="37" fontId="4" fillId="33" borderId="14" xfId="0" applyNumberFormat="1" applyFont="1" applyFill="1" applyBorder="1" applyAlignment="1">
      <alignment horizontal="center" vertical="center"/>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4" fillId="33" borderId="20" xfId="0" applyFont="1" applyFill="1" applyBorder="1" applyAlignment="1">
      <alignment horizontal="center" vertical="center" wrapText="1"/>
    </xf>
    <xf numFmtId="165" fontId="3" fillId="0" borderId="20" xfId="63" applyNumberFormat="1" applyFont="1" applyBorder="1" applyAlignment="1">
      <alignment horizontal="center" vertical="center"/>
    </xf>
    <xf numFmtId="0" fontId="4" fillId="33" borderId="20" xfId="0" applyFont="1" applyFill="1" applyBorder="1" applyAlignment="1">
      <alignment horizontal="center"/>
    </xf>
    <xf numFmtId="0" fontId="4" fillId="33" borderId="16" xfId="0" applyFont="1" applyFill="1" applyBorder="1" applyAlignment="1">
      <alignment horizontal="center"/>
    </xf>
    <xf numFmtId="0" fontId="4" fillId="33" borderId="19" xfId="0" applyFont="1" applyFill="1" applyBorder="1" applyAlignment="1">
      <alignment horizontal="center" vertical="center" wrapText="1"/>
    </xf>
    <xf numFmtId="0" fontId="4" fillId="33" borderId="24" xfId="0" applyFont="1" applyFill="1" applyBorder="1" applyAlignment="1">
      <alignment horizontal="center" vertical="center" wrapText="1"/>
    </xf>
    <xf numFmtId="165" fontId="0" fillId="0" borderId="17" xfId="0" applyNumberFormat="1" applyFont="1" applyBorder="1" applyAlignment="1">
      <alignment/>
    </xf>
    <xf numFmtId="49" fontId="3" fillId="0" borderId="0" xfId="0" applyNumberFormat="1" applyFont="1" applyFill="1" applyBorder="1" applyAlignment="1">
      <alignment horizontal="right" vertical="center"/>
    </xf>
    <xf numFmtId="0" fontId="4" fillId="33" borderId="18" xfId="0" applyFont="1" applyFill="1" applyBorder="1" applyAlignment="1">
      <alignment horizontal="center" vertical="center"/>
    </xf>
    <xf numFmtId="49" fontId="4" fillId="33" borderId="14"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0" fontId="4" fillId="33" borderId="12" xfId="0" applyFont="1" applyFill="1" applyBorder="1" applyAlignment="1">
      <alignment horizontal="center" vertical="center"/>
    </xf>
    <xf numFmtId="165" fontId="3" fillId="0" borderId="11" xfId="63" applyNumberFormat="1" applyFont="1" applyBorder="1" applyAlignment="1">
      <alignment horizontal="center" vertical="center"/>
    </xf>
    <xf numFmtId="165" fontId="3" fillId="0" borderId="16" xfId="63" applyNumberFormat="1" applyFont="1" applyBorder="1" applyAlignment="1">
      <alignment horizontal="center" vertical="center"/>
    </xf>
    <xf numFmtId="165" fontId="3" fillId="0" borderId="0" xfId="63" applyNumberFormat="1" applyFont="1" applyBorder="1" applyAlignment="1">
      <alignment horizontal="center" vertical="center"/>
    </xf>
    <xf numFmtId="165" fontId="3" fillId="0" borderId="17" xfId="63" applyNumberFormat="1" applyFont="1" applyBorder="1" applyAlignment="1">
      <alignment horizontal="center" vertical="center"/>
    </xf>
    <xf numFmtId="165" fontId="3" fillId="0" borderId="12" xfId="63" applyNumberFormat="1" applyFont="1" applyBorder="1" applyAlignment="1">
      <alignment horizontal="center" vertical="center"/>
    </xf>
    <xf numFmtId="165" fontId="3" fillId="0" borderId="13" xfId="63" applyNumberFormat="1" applyFont="1" applyBorder="1" applyAlignment="1">
      <alignment horizontal="center" vertical="center"/>
    </xf>
    <xf numFmtId="165" fontId="3" fillId="0" borderId="12" xfId="63" applyNumberFormat="1" applyFont="1" applyFill="1" applyBorder="1" applyAlignment="1">
      <alignment horizontal="center" vertical="center"/>
    </xf>
    <xf numFmtId="165" fontId="4" fillId="0" borderId="12" xfId="63" applyNumberFormat="1" applyFont="1" applyFill="1" applyBorder="1" applyAlignment="1">
      <alignment horizontal="center" vertical="center"/>
    </xf>
    <xf numFmtId="165" fontId="4" fillId="33" borderId="14" xfId="63" applyNumberFormat="1" applyFont="1" applyFill="1" applyBorder="1" applyAlignment="1">
      <alignment horizontal="center" vertical="center"/>
    </xf>
    <xf numFmtId="165" fontId="4" fillId="0" borderId="11" xfId="63" applyNumberFormat="1" applyFont="1" applyFill="1" applyBorder="1" applyAlignment="1">
      <alignment horizontal="center" vertical="center"/>
    </xf>
    <xf numFmtId="165" fontId="4" fillId="0" borderId="0" xfId="63" applyNumberFormat="1" applyFont="1" applyFill="1" applyBorder="1" applyAlignment="1">
      <alignment horizontal="center" vertical="center"/>
    </xf>
    <xf numFmtId="165" fontId="3" fillId="0" borderId="11" xfId="63" applyNumberFormat="1" applyFont="1" applyFill="1" applyBorder="1" applyAlignment="1">
      <alignment horizontal="center" vertical="center"/>
    </xf>
    <xf numFmtId="165" fontId="4" fillId="33" borderId="21" xfId="0" applyNumberFormat="1" applyFont="1" applyFill="1" applyBorder="1" applyAlignment="1">
      <alignment horizontal="right" vertical="center"/>
    </xf>
    <xf numFmtId="0" fontId="4" fillId="33" borderId="14" xfId="0" applyFont="1" applyFill="1" applyBorder="1" applyAlignment="1">
      <alignment horizontal="left" vertical="center" wrapText="1"/>
    </xf>
    <xf numFmtId="0" fontId="4" fillId="33" borderId="22" xfId="0" applyFont="1" applyFill="1" applyBorder="1" applyAlignment="1">
      <alignment horizontal="left" vertical="center" wrapText="1"/>
    </xf>
    <xf numFmtId="49" fontId="4" fillId="33"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wrapText="1"/>
    </xf>
    <xf numFmtId="165" fontId="4" fillId="0" borderId="20" xfId="63" applyNumberFormat="1" applyFont="1" applyFill="1" applyBorder="1" applyAlignment="1">
      <alignment horizontal="right" vertical="center"/>
    </xf>
    <xf numFmtId="165" fontId="3" fillId="0" borderId="23" xfId="63" applyNumberFormat="1" applyFont="1" applyFill="1" applyBorder="1" applyAlignment="1">
      <alignment horizontal="right" vertical="center"/>
    </xf>
    <xf numFmtId="165" fontId="4" fillId="0" borderId="23" xfId="63" applyNumberFormat="1" applyFont="1" applyFill="1" applyBorder="1" applyAlignment="1">
      <alignment horizontal="right" vertical="center"/>
    </xf>
    <xf numFmtId="165" fontId="4" fillId="33" borderId="21" xfId="63" applyNumberFormat="1" applyFont="1" applyFill="1" applyBorder="1" applyAlignment="1">
      <alignment horizontal="right" vertical="center"/>
    </xf>
    <xf numFmtId="165" fontId="4" fillId="0" borderId="15" xfId="63" applyNumberFormat="1" applyFont="1" applyFill="1" applyBorder="1" applyAlignment="1">
      <alignment horizontal="right" vertical="center"/>
    </xf>
    <xf numFmtId="165" fontId="4" fillId="0" borderId="21" xfId="0" applyNumberFormat="1" applyFont="1" applyFill="1" applyBorder="1" applyAlignment="1">
      <alignment horizontal="right" vertical="center"/>
    </xf>
    <xf numFmtId="3" fontId="4" fillId="33" borderId="11" xfId="0" applyNumberFormat="1" applyFont="1" applyFill="1" applyBorder="1" applyAlignment="1">
      <alignment horizontal="center" vertical="center"/>
    </xf>
    <xf numFmtId="3" fontId="4" fillId="33" borderId="16" xfId="0" applyNumberFormat="1" applyFont="1" applyFill="1" applyBorder="1" applyAlignment="1">
      <alignment horizontal="center" vertical="center"/>
    </xf>
    <xf numFmtId="3" fontId="4" fillId="33" borderId="12" xfId="0" applyNumberFormat="1" applyFont="1" applyFill="1" applyBorder="1" applyAlignment="1">
      <alignment horizontal="center" vertical="center"/>
    </xf>
    <xf numFmtId="3" fontId="4" fillId="33" borderId="13" xfId="0" applyNumberFormat="1" applyFont="1" applyFill="1" applyBorder="1" applyAlignment="1">
      <alignment horizontal="center" vertical="center"/>
    </xf>
    <xf numFmtId="0" fontId="4" fillId="0" borderId="14"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165" fontId="3" fillId="0" borderId="23" xfId="63" applyNumberFormat="1" applyFont="1" applyFill="1" applyBorder="1" applyAlignment="1" quotePrefix="1">
      <alignment horizontal="right" vertical="center"/>
    </xf>
    <xf numFmtId="0" fontId="4" fillId="33" borderId="22" xfId="0" applyFont="1" applyFill="1" applyBorder="1" applyAlignment="1">
      <alignment vertical="center"/>
    </xf>
    <xf numFmtId="0" fontId="4" fillId="33" borderId="20" xfId="48" applyFont="1" applyFill="1" applyBorder="1" applyAlignment="1">
      <alignment horizontal="center" vertical="center"/>
      <protection/>
    </xf>
    <xf numFmtId="0" fontId="4" fillId="33" borderId="23" xfId="48" applyFont="1" applyFill="1" applyBorder="1" applyAlignment="1">
      <alignment horizontal="center" vertical="center"/>
      <protection/>
    </xf>
    <xf numFmtId="0" fontId="4" fillId="33" borderId="15" xfId="48" applyFont="1" applyFill="1" applyBorder="1" applyAlignment="1">
      <alignment horizontal="center" vertical="center"/>
      <protection/>
    </xf>
    <xf numFmtId="0" fontId="4" fillId="33" borderId="16" xfId="48" applyFont="1" applyFill="1" applyBorder="1" applyAlignment="1">
      <alignment horizontal="center" vertical="center" wrapText="1"/>
      <protection/>
    </xf>
    <xf numFmtId="0" fontId="4" fillId="33" borderId="17" xfId="48" applyFont="1" applyFill="1" applyBorder="1" applyAlignment="1">
      <alignment horizontal="center" vertical="center" wrapText="1"/>
      <protection/>
    </xf>
    <xf numFmtId="0" fontId="4" fillId="33" borderId="13" xfId="48" applyFont="1" applyFill="1" applyBorder="1" applyAlignment="1">
      <alignment horizontal="center" vertical="center" wrapText="1"/>
      <protection/>
    </xf>
    <xf numFmtId="0" fontId="4" fillId="33" borderId="11" xfId="48" applyFont="1" applyFill="1" applyBorder="1" applyAlignment="1">
      <alignment horizontal="center" vertical="center" wrapText="1"/>
      <protection/>
    </xf>
    <xf numFmtId="0" fontId="4" fillId="33" borderId="0" xfId="48" applyFont="1" applyFill="1" applyBorder="1" applyAlignment="1">
      <alignment horizontal="center" vertical="center" wrapText="1"/>
      <protection/>
    </xf>
    <xf numFmtId="0" fontId="4" fillId="33" borderId="12" xfId="48" applyFont="1" applyFill="1" applyBorder="1" applyAlignment="1">
      <alignment horizontal="center" vertical="center" wrapText="1"/>
      <protection/>
    </xf>
    <xf numFmtId="0" fontId="4" fillId="33" borderId="11" xfId="48" applyFont="1" applyFill="1" applyBorder="1" applyAlignment="1">
      <alignment horizontal="center" vertical="center"/>
      <protection/>
    </xf>
    <xf numFmtId="0" fontId="4" fillId="33" borderId="0" xfId="48" applyFont="1" applyFill="1" applyBorder="1" applyAlignment="1">
      <alignment horizontal="center" vertical="center"/>
      <protection/>
    </xf>
    <xf numFmtId="0" fontId="4" fillId="33" borderId="12" xfId="48" applyFont="1" applyFill="1" applyBorder="1" applyAlignment="1">
      <alignment horizontal="center" vertical="center"/>
      <protection/>
    </xf>
    <xf numFmtId="0" fontId="4" fillId="33" borderId="14" xfId="48" applyFont="1" applyFill="1" applyBorder="1" applyAlignment="1">
      <alignment horizontal="center" vertical="center"/>
      <protection/>
    </xf>
    <xf numFmtId="165" fontId="3" fillId="0" borderId="23" xfId="48" applyNumberFormat="1" applyFont="1" applyFill="1" applyBorder="1" applyAlignment="1">
      <alignment horizontal="center" vertical="center"/>
      <protection/>
    </xf>
    <xf numFmtId="165" fontId="3" fillId="0" borderId="17" xfId="48" applyNumberFormat="1" applyFont="1" applyFill="1" applyBorder="1" applyAlignment="1">
      <alignment horizontal="center" vertical="center"/>
      <protection/>
    </xf>
    <xf numFmtId="165" fontId="4" fillId="0" borderId="23" xfId="48" applyNumberFormat="1" applyFont="1" applyFill="1" applyBorder="1" applyAlignment="1">
      <alignment horizontal="center" vertical="center"/>
      <protection/>
    </xf>
    <xf numFmtId="165" fontId="4" fillId="0" borderId="17" xfId="48" applyNumberFormat="1" applyFont="1" applyFill="1" applyBorder="1" applyAlignment="1">
      <alignment horizontal="center" vertical="center"/>
      <protection/>
    </xf>
    <xf numFmtId="165" fontId="4" fillId="0" borderId="15" xfId="48" applyNumberFormat="1" applyFont="1" applyFill="1" applyBorder="1" applyAlignment="1">
      <alignment horizontal="center" vertical="center"/>
      <protection/>
    </xf>
    <xf numFmtId="0" fontId="4" fillId="33" borderId="16" xfId="48" applyFont="1" applyFill="1" applyBorder="1" applyAlignment="1">
      <alignment horizontal="center" vertical="center"/>
      <protection/>
    </xf>
    <xf numFmtId="0" fontId="4" fillId="33" borderId="21" xfId="48" applyFont="1" applyFill="1" applyBorder="1" applyAlignment="1">
      <alignment horizontal="center" vertical="center"/>
      <protection/>
    </xf>
    <xf numFmtId="165" fontId="4" fillId="33" borderId="21" xfId="48" applyNumberFormat="1" applyFont="1" applyFill="1" applyBorder="1" applyAlignment="1">
      <alignment horizontal="center" vertical="center"/>
      <protection/>
    </xf>
    <xf numFmtId="165" fontId="4" fillId="33" borderId="22" xfId="48" applyNumberFormat="1" applyFont="1" applyFill="1" applyBorder="1" applyAlignment="1">
      <alignment horizontal="center" vertical="center"/>
      <protection/>
    </xf>
    <xf numFmtId="165" fontId="4" fillId="33" borderId="14" xfId="48" applyNumberFormat="1" applyFont="1" applyFill="1" applyBorder="1" applyAlignment="1">
      <alignment horizontal="center" vertical="center"/>
      <protection/>
    </xf>
    <xf numFmtId="165" fontId="4" fillId="0" borderId="20" xfId="48" applyNumberFormat="1" applyFont="1" applyFill="1" applyBorder="1" applyAlignment="1">
      <alignment horizontal="center" vertical="center"/>
      <protection/>
    </xf>
    <xf numFmtId="165" fontId="4" fillId="0" borderId="11" xfId="48" applyNumberFormat="1" applyFont="1" applyFill="1" applyBorder="1" applyAlignment="1">
      <alignment horizontal="center" vertical="center"/>
      <protection/>
    </xf>
    <xf numFmtId="165" fontId="3" fillId="0" borderId="15" xfId="48" applyNumberFormat="1" applyFont="1" applyFill="1" applyBorder="1" applyAlignment="1">
      <alignment horizontal="center" vertical="center"/>
      <protection/>
    </xf>
    <xf numFmtId="165" fontId="3" fillId="0" borderId="12" xfId="48" applyNumberFormat="1" applyFont="1" applyFill="1" applyBorder="1" applyAlignment="1">
      <alignment horizontal="center" vertical="center"/>
      <protection/>
    </xf>
    <xf numFmtId="0" fontId="4" fillId="33" borderId="17" xfId="48" applyFont="1" applyFill="1" applyBorder="1" applyAlignment="1">
      <alignment horizontal="center" vertical="center"/>
      <protection/>
    </xf>
    <xf numFmtId="0" fontId="4" fillId="33" borderId="13" xfId="48" applyFont="1" applyFill="1" applyBorder="1" applyAlignment="1">
      <alignment horizontal="center" vertical="center"/>
      <protection/>
    </xf>
    <xf numFmtId="165" fontId="4" fillId="0" borderId="21" xfId="48" applyNumberFormat="1" applyFont="1" applyFill="1" applyBorder="1" applyAlignment="1">
      <alignment horizontal="center" vertical="center"/>
      <protection/>
    </xf>
    <xf numFmtId="165" fontId="3" fillId="0" borderId="0" xfId="48" applyNumberFormat="1" applyFont="1" applyFill="1" applyBorder="1" applyAlignment="1">
      <alignment horizontal="center" vertical="center"/>
      <protection/>
    </xf>
    <xf numFmtId="165" fontId="16" fillId="0" borderId="11" xfId="0" applyNumberFormat="1" applyFont="1" applyBorder="1" applyAlignment="1">
      <alignment/>
    </xf>
    <xf numFmtId="165" fontId="4" fillId="0" borderId="16" xfId="63" applyNumberFormat="1" applyFont="1" applyBorder="1" applyAlignment="1">
      <alignment horizontal="center" vertical="center"/>
    </xf>
    <xf numFmtId="0" fontId="4" fillId="33" borderId="14" xfId="48" applyFont="1" applyFill="1" applyBorder="1" applyAlignment="1">
      <alignment horizontal="left" vertical="center" wrapText="1"/>
      <protection/>
    </xf>
    <xf numFmtId="165" fontId="4" fillId="0" borderId="23" xfId="63" applyNumberFormat="1" applyFont="1" applyBorder="1" applyAlignment="1">
      <alignment horizontal="center" vertical="center"/>
    </xf>
    <xf numFmtId="165" fontId="4" fillId="0" borderId="17" xfId="63" applyNumberFormat="1" applyFont="1" applyBorder="1" applyAlignment="1">
      <alignment horizontal="center" vertical="center"/>
    </xf>
    <xf numFmtId="165" fontId="16" fillId="0" borderId="16" xfId="0" applyNumberFormat="1" applyFont="1" applyBorder="1" applyAlignment="1">
      <alignment/>
    </xf>
    <xf numFmtId="165" fontId="3" fillId="0" borderId="15" xfId="48" applyNumberFormat="1" applyFont="1" applyFill="1" applyBorder="1" applyAlignment="1">
      <alignment horizontal="right" vertical="center"/>
      <protection/>
    </xf>
    <xf numFmtId="165" fontId="3" fillId="0" borderId="12" xfId="48" applyNumberFormat="1" applyFont="1" applyFill="1" applyBorder="1" applyAlignment="1">
      <alignment horizontal="right" vertical="center"/>
      <protection/>
    </xf>
    <xf numFmtId="165" fontId="4" fillId="0" borderId="20" xfId="48" applyNumberFormat="1" applyFont="1" applyFill="1" applyBorder="1" applyAlignment="1">
      <alignment horizontal="right" vertical="center"/>
      <protection/>
    </xf>
    <xf numFmtId="165" fontId="4" fillId="0" borderId="15" xfId="48" applyNumberFormat="1" applyFont="1" applyFill="1" applyBorder="1" applyAlignment="1">
      <alignment horizontal="right" vertical="center"/>
      <protection/>
    </xf>
    <xf numFmtId="0" fontId="4" fillId="0" borderId="0" xfId="48" applyFont="1" applyBorder="1" applyAlignment="1">
      <alignment horizontal="left" vertical="center" wrapText="1"/>
      <protection/>
    </xf>
    <xf numFmtId="165" fontId="3" fillId="0" borderId="15" xfId="63" applyNumberFormat="1" applyFont="1" applyFill="1" applyBorder="1" applyAlignment="1">
      <alignment horizontal="right" vertical="center"/>
    </xf>
    <xf numFmtId="0" fontId="3" fillId="0" borderId="12" xfId="48" applyFont="1" applyFill="1" applyBorder="1" applyAlignment="1">
      <alignment horizontal="left" vertical="center"/>
      <protection/>
    </xf>
    <xf numFmtId="165" fontId="4" fillId="33" borderId="21" xfId="63" applyNumberFormat="1" applyFont="1" applyFill="1" applyBorder="1" applyAlignment="1">
      <alignment horizontal="right" vertical="center" wrapText="1"/>
    </xf>
    <xf numFmtId="0" fontId="4" fillId="33" borderId="20" xfId="49" applyFont="1" applyFill="1" applyBorder="1" applyAlignment="1">
      <alignment horizontal="center" vertical="center" wrapText="1"/>
      <protection/>
    </xf>
    <xf numFmtId="0" fontId="4" fillId="33" borderId="23" xfId="49" applyFont="1" applyFill="1" applyBorder="1" applyAlignment="1">
      <alignment horizontal="center" vertical="center" wrapText="1"/>
      <protection/>
    </xf>
    <xf numFmtId="0" fontId="4" fillId="0" borderId="0" xfId="48" applyFont="1" applyBorder="1" applyAlignment="1">
      <alignment horizontal="left" vertical="center"/>
      <protection/>
    </xf>
    <xf numFmtId="0" fontId="4" fillId="0" borderId="17" xfId="48" applyFont="1" applyBorder="1" applyAlignment="1">
      <alignment horizontal="left" vertical="center"/>
      <protection/>
    </xf>
    <xf numFmtId="0" fontId="4" fillId="0" borderId="12" xfId="48" applyFont="1" applyBorder="1" applyAlignment="1">
      <alignment horizontal="left" vertical="center"/>
      <protection/>
    </xf>
    <xf numFmtId="0" fontId="4" fillId="0" borderId="13" xfId="48" applyFont="1" applyBorder="1" applyAlignment="1">
      <alignment horizontal="left" vertical="center"/>
      <protection/>
    </xf>
    <xf numFmtId="0" fontId="3" fillId="0" borderId="0" xfId="48" applyFont="1" applyBorder="1" applyAlignment="1">
      <alignment horizontal="left" vertical="center" wrapText="1"/>
      <protection/>
    </xf>
    <xf numFmtId="0" fontId="3" fillId="0" borderId="17" xfId="48" applyFont="1" applyBorder="1" applyAlignment="1">
      <alignment horizontal="left" vertical="center" wrapText="1"/>
      <protection/>
    </xf>
    <xf numFmtId="0" fontId="4" fillId="0" borderId="17" xfId="48" applyFont="1" applyBorder="1" applyAlignment="1">
      <alignment horizontal="left" vertical="center" wrapText="1"/>
      <protection/>
    </xf>
    <xf numFmtId="0" fontId="4" fillId="0" borderId="11" xfId="48" applyFont="1" applyBorder="1" applyAlignment="1">
      <alignment horizontal="left" vertical="center"/>
      <protection/>
    </xf>
    <xf numFmtId="0" fontId="4" fillId="0" borderId="16" xfId="48" applyFont="1" applyBorder="1" applyAlignment="1">
      <alignment horizontal="left" vertical="center"/>
      <protection/>
    </xf>
    <xf numFmtId="165" fontId="4" fillId="0" borderId="16" xfId="48" applyNumberFormat="1" applyFont="1" applyFill="1" applyBorder="1" applyAlignment="1">
      <alignment horizontal="center" vertical="center"/>
      <protection/>
    </xf>
    <xf numFmtId="165" fontId="4" fillId="0" borderId="13" xfId="48" applyNumberFormat="1" applyFont="1" applyFill="1" applyBorder="1" applyAlignment="1">
      <alignment horizontal="center" vertical="center"/>
      <protection/>
    </xf>
    <xf numFmtId="165" fontId="4" fillId="0" borderId="22" xfId="48" applyNumberFormat="1" applyFont="1" applyFill="1" applyBorder="1" applyAlignment="1">
      <alignment horizontal="center" vertical="center"/>
      <protection/>
    </xf>
    <xf numFmtId="165" fontId="4" fillId="33" borderId="20" xfId="48" applyNumberFormat="1" applyFont="1" applyFill="1" applyBorder="1" applyAlignment="1">
      <alignment horizontal="center" vertical="center"/>
      <protection/>
    </xf>
    <xf numFmtId="0" fontId="4" fillId="0" borderId="12" xfId="48" applyFont="1" applyBorder="1" applyAlignment="1">
      <alignment horizontal="left" vertical="center" wrapText="1"/>
      <protection/>
    </xf>
    <xf numFmtId="0" fontId="4" fillId="0" borderId="13" xfId="48" applyFont="1" applyBorder="1" applyAlignment="1">
      <alignment horizontal="left" vertical="center" wrapText="1"/>
      <protection/>
    </xf>
    <xf numFmtId="0" fontId="11" fillId="0" borderId="0" xfId="48" applyFont="1" applyFill="1" applyAlignment="1">
      <alignment horizontal="left" vertical="center" wrapText="1"/>
      <protection/>
    </xf>
    <xf numFmtId="0" fontId="11" fillId="0" borderId="0" xfId="48" applyFont="1" applyFill="1" applyBorder="1" applyAlignment="1">
      <alignment horizontal="left" vertical="center" wrapText="1"/>
      <protection/>
    </xf>
    <xf numFmtId="0" fontId="3" fillId="0" borderId="0" xfId="0" applyFont="1" applyAlignment="1">
      <alignment vertical="center"/>
    </xf>
    <xf numFmtId="0" fontId="3" fillId="0" borderId="0" xfId="48" applyFont="1" applyAlignment="1">
      <alignment vertical="center" wrapText="1"/>
      <protection/>
    </xf>
    <xf numFmtId="0" fontId="4" fillId="0" borderId="11" xfId="48" applyFont="1" applyBorder="1" applyAlignment="1">
      <alignment horizontal="left" vertical="center" wrapText="1"/>
      <protection/>
    </xf>
    <xf numFmtId="0" fontId="4" fillId="33" borderId="11" xfId="48" applyNumberFormat="1" applyFont="1" applyFill="1" applyBorder="1" applyAlignment="1">
      <alignment horizontal="center" vertical="center"/>
      <protection/>
    </xf>
    <xf numFmtId="0" fontId="4" fillId="33" borderId="12" xfId="48" applyNumberFormat="1" applyFont="1" applyFill="1" applyBorder="1" applyAlignment="1">
      <alignment horizontal="center" vertical="center"/>
      <protection/>
    </xf>
    <xf numFmtId="0" fontId="3" fillId="0" borderId="0" xfId="48" applyFont="1" applyFill="1" applyAlignment="1">
      <alignment horizontal="left" vertical="center"/>
      <protection/>
    </xf>
    <xf numFmtId="0" fontId="4" fillId="0" borderId="11" xfId="48" applyFont="1" applyFill="1" applyBorder="1" applyAlignment="1">
      <alignment horizontal="left" vertical="center"/>
      <protection/>
    </xf>
    <xf numFmtId="0" fontId="3" fillId="0" borderId="0" xfId="48" applyFont="1" applyBorder="1" applyAlignment="1">
      <alignment horizontal="left" vertical="center"/>
      <protection/>
    </xf>
    <xf numFmtId="0" fontId="3" fillId="0" borderId="17" xfId="48" applyFont="1" applyBorder="1" applyAlignment="1">
      <alignment horizontal="left" vertical="center"/>
      <protection/>
    </xf>
    <xf numFmtId="0" fontId="4" fillId="0" borderId="16" xfId="48" applyFont="1" applyFill="1" applyBorder="1" applyAlignment="1">
      <alignment horizontal="left" vertical="center"/>
      <protection/>
    </xf>
    <xf numFmtId="0" fontId="4" fillId="33" borderId="20" xfId="48" applyFont="1" applyFill="1" applyBorder="1" applyAlignment="1">
      <alignment horizontal="center" vertical="center" wrapText="1"/>
      <protection/>
    </xf>
    <xf numFmtId="0" fontId="4" fillId="33" borderId="23" xfId="48" applyFont="1" applyFill="1" applyBorder="1" applyAlignment="1">
      <alignment horizontal="center" vertical="center" wrapText="1"/>
      <protection/>
    </xf>
    <xf numFmtId="0" fontId="4" fillId="33" borderId="15" xfId="48" applyFont="1" applyFill="1" applyBorder="1" applyAlignment="1">
      <alignment horizontal="center" vertical="center" wrapText="1"/>
      <protection/>
    </xf>
    <xf numFmtId="0" fontId="4" fillId="33" borderId="22" xfId="48" applyFont="1" applyFill="1" applyBorder="1" applyAlignment="1">
      <alignment horizontal="center" vertical="center"/>
      <protection/>
    </xf>
    <xf numFmtId="0" fontId="3" fillId="0" borderId="12" xfId="48" applyFont="1" applyBorder="1" applyAlignment="1">
      <alignment horizontal="left" vertical="center" wrapText="1"/>
      <protection/>
    </xf>
    <xf numFmtId="0" fontId="3" fillId="0" borderId="13" xfId="48" applyFont="1" applyBorder="1" applyAlignment="1">
      <alignment horizontal="left" vertical="center" wrapText="1"/>
      <protection/>
    </xf>
    <xf numFmtId="0" fontId="3" fillId="0" borderId="12" xfId="48" applyFont="1" applyFill="1" applyBorder="1" applyAlignment="1">
      <alignment horizontal="left" vertical="center" wrapText="1"/>
      <protection/>
    </xf>
    <xf numFmtId="0" fontId="3" fillId="0" borderId="13" xfId="48" applyFont="1" applyFill="1" applyBorder="1" applyAlignment="1">
      <alignment horizontal="left" vertical="center" wrapText="1"/>
      <protection/>
    </xf>
    <xf numFmtId="0" fontId="4" fillId="33" borderId="14" xfId="48" applyFont="1" applyFill="1" applyBorder="1" applyAlignment="1">
      <alignment horizontal="left" vertical="center"/>
      <protection/>
    </xf>
    <xf numFmtId="0" fontId="4" fillId="33" borderId="22" xfId="48" applyFont="1" applyFill="1" applyBorder="1" applyAlignment="1">
      <alignment horizontal="left" vertical="center"/>
      <protection/>
    </xf>
    <xf numFmtId="165" fontId="0" fillId="0" borderId="0" xfId="0" applyNumberFormat="1" applyFont="1" applyAlignment="1">
      <alignment/>
    </xf>
    <xf numFmtId="0" fontId="4" fillId="33" borderId="23" xfId="49" applyFont="1" applyFill="1" applyBorder="1" applyAlignment="1">
      <alignment horizontal="center" vertical="center"/>
      <protection/>
    </xf>
    <xf numFmtId="0" fontId="4" fillId="33" borderId="15" xfId="49" applyFont="1" applyFill="1" applyBorder="1" applyAlignment="1">
      <alignment horizontal="center" vertical="center"/>
      <protection/>
    </xf>
    <xf numFmtId="0" fontId="4" fillId="33" borderId="20" xfId="48" applyFont="1" applyFill="1" applyBorder="1" applyAlignment="1">
      <alignment horizontal="center"/>
      <protection/>
    </xf>
    <xf numFmtId="0" fontId="4" fillId="33" borderId="16" xfId="48" applyFont="1" applyFill="1" applyBorder="1" applyAlignment="1">
      <alignment horizontal="center"/>
      <protection/>
    </xf>
    <xf numFmtId="0" fontId="4" fillId="0" borderId="0" xfId="48" applyNumberFormat="1" applyFont="1" applyFill="1" applyAlignment="1">
      <alignment horizontal="center" vertical="center"/>
      <protection/>
    </xf>
    <xf numFmtId="0" fontId="4" fillId="33" borderId="15" xfId="48" applyFont="1" applyFill="1" applyBorder="1" applyAlignment="1">
      <alignment horizontal="center" vertical="top"/>
      <protection/>
    </xf>
    <xf numFmtId="0" fontId="4" fillId="33" borderId="13" xfId="48" applyFont="1" applyFill="1" applyBorder="1" applyAlignment="1">
      <alignment horizontal="center" vertical="top"/>
      <protection/>
    </xf>
    <xf numFmtId="0" fontId="4" fillId="0" borderId="0" xfId="48" applyNumberFormat="1" applyFont="1" applyAlignment="1">
      <alignment horizontal="center" vertical="center" wrapText="1"/>
      <protection/>
    </xf>
    <xf numFmtId="0" fontId="4" fillId="33" borderId="23" xfId="48" applyFont="1" applyFill="1" applyBorder="1" applyAlignment="1">
      <alignment horizontal="center"/>
      <protection/>
    </xf>
    <xf numFmtId="0" fontId="4" fillId="33" borderId="17" xfId="48" applyFont="1" applyFill="1" applyBorder="1" applyAlignment="1">
      <alignment horizontal="center"/>
      <protection/>
    </xf>
    <xf numFmtId="165" fontId="3" fillId="0" borderId="13" xfId="48" applyNumberFormat="1" applyFont="1" applyFill="1" applyBorder="1" applyAlignment="1">
      <alignment horizontal="center" vertical="center"/>
      <protection/>
    </xf>
    <xf numFmtId="0" fontId="4" fillId="33" borderId="19" xfId="48" applyFont="1" applyFill="1" applyBorder="1" applyAlignment="1">
      <alignment horizontal="center" vertical="center" wrapText="1"/>
      <protection/>
    </xf>
    <xf numFmtId="0" fontId="4" fillId="33" borderId="18" xfId="48" applyFont="1" applyFill="1" applyBorder="1" applyAlignment="1">
      <alignment horizontal="center" vertical="center" wrapText="1"/>
      <protection/>
    </xf>
    <xf numFmtId="0" fontId="4" fillId="33" borderId="24" xfId="48" applyFont="1" applyFill="1" applyBorder="1" applyAlignment="1">
      <alignment horizontal="center" vertical="center" wrapText="1"/>
      <protection/>
    </xf>
    <xf numFmtId="165" fontId="3" fillId="0" borderId="23" xfId="48" applyNumberFormat="1" applyFont="1" applyFill="1" applyBorder="1" applyAlignment="1">
      <alignment horizontal="center" vertical="center" wrapText="1"/>
      <protection/>
    </xf>
    <xf numFmtId="165" fontId="3" fillId="0" borderId="17" xfId="48" applyNumberFormat="1" applyFont="1" applyFill="1" applyBorder="1" applyAlignment="1">
      <alignment horizontal="center" vertical="center" wrapText="1"/>
      <protection/>
    </xf>
    <xf numFmtId="165" fontId="4" fillId="34" borderId="23" xfId="48" applyNumberFormat="1" applyFont="1" applyFill="1" applyBorder="1" applyAlignment="1">
      <alignment horizontal="center" vertical="center"/>
      <protection/>
    </xf>
    <xf numFmtId="165" fontId="4" fillId="34" borderId="17" xfId="48" applyNumberFormat="1" applyFont="1" applyFill="1" applyBorder="1" applyAlignment="1">
      <alignment horizontal="center" vertical="center"/>
      <protection/>
    </xf>
    <xf numFmtId="165" fontId="3" fillId="0" borderId="23" xfId="48" applyNumberFormat="1" applyFont="1" applyBorder="1" applyAlignment="1">
      <alignment horizontal="center" vertical="center"/>
      <protection/>
    </xf>
    <xf numFmtId="165" fontId="3" fillId="0" borderId="0" xfId="48" applyNumberFormat="1" applyFont="1" applyBorder="1" applyAlignment="1">
      <alignment horizontal="center" vertical="center"/>
      <protection/>
    </xf>
    <xf numFmtId="165" fontId="4" fillId="34" borderId="15" xfId="48" applyNumberFormat="1" applyFont="1" applyFill="1" applyBorder="1" applyAlignment="1">
      <alignment horizontal="center" vertical="center"/>
      <protection/>
    </xf>
    <xf numFmtId="165" fontId="3" fillId="0" borderId="15" xfId="48" applyNumberFormat="1" applyFont="1" applyBorder="1" applyAlignment="1">
      <alignment horizontal="center" vertical="center"/>
      <protection/>
    </xf>
    <xf numFmtId="165" fontId="3" fillId="0" borderId="12" xfId="48" applyNumberFormat="1" applyFont="1" applyBorder="1" applyAlignment="1">
      <alignment horizontal="center" vertical="center"/>
      <protection/>
    </xf>
    <xf numFmtId="165" fontId="3" fillId="0" borderId="20" xfId="48" applyNumberFormat="1" applyFont="1" applyBorder="1" applyAlignment="1">
      <alignment horizontal="center" vertical="center"/>
      <protection/>
    </xf>
    <xf numFmtId="165" fontId="3" fillId="0" borderId="11" xfId="48" applyNumberFormat="1" applyFont="1" applyBorder="1" applyAlignment="1">
      <alignment horizontal="center" vertical="center"/>
      <protection/>
    </xf>
    <xf numFmtId="165" fontId="4" fillId="34" borderId="20" xfId="48" applyNumberFormat="1" applyFont="1" applyFill="1" applyBorder="1" applyAlignment="1">
      <alignment horizontal="center" vertical="center"/>
      <protection/>
    </xf>
    <xf numFmtId="165" fontId="4" fillId="34" borderId="16" xfId="48" applyNumberFormat="1" applyFont="1" applyFill="1" applyBorder="1" applyAlignment="1">
      <alignment horizontal="center" vertical="center"/>
      <protection/>
    </xf>
    <xf numFmtId="0" fontId="4" fillId="33" borderId="12" xfId="48" applyFont="1" applyFill="1" applyBorder="1" applyAlignment="1">
      <alignment horizontal="center" vertical="top"/>
      <protection/>
    </xf>
    <xf numFmtId="165" fontId="4" fillId="33" borderId="21" xfId="0" applyNumberFormat="1" applyFont="1" applyFill="1" applyBorder="1" applyAlignment="1">
      <alignment horizontal="center" vertical="center"/>
    </xf>
    <xf numFmtId="165" fontId="4" fillId="33" borderId="14" xfId="0" applyNumberFormat="1" applyFont="1" applyFill="1" applyBorder="1" applyAlignment="1">
      <alignment horizontal="center" vertical="center"/>
    </xf>
    <xf numFmtId="0" fontId="4" fillId="33" borderId="14" xfId="48" applyFont="1" applyFill="1" applyBorder="1" applyAlignment="1">
      <alignment vertical="center"/>
      <protection/>
    </xf>
    <xf numFmtId="165" fontId="4" fillId="34" borderId="13" xfId="48" applyNumberFormat="1" applyFont="1" applyFill="1" applyBorder="1" applyAlignment="1">
      <alignment horizontal="center" vertical="center"/>
      <protection/>
    </xf>
    <xf numFmtId="0" fontId="4" fillId="33" borderId="22" xfId="48" applyFont="1" applyFill="1" applyBorder="1" applyAlignment="1">
      <alignment horizontal="left" vertical="center" wrapText="1"/>
      <protection/>
    </xf>
    <xf numFmtId="43" fontId="3" fillId="0" borderId="14" xfId="48" applyNumberFormat="1" applyFont="1" applyFill="1" applyBorder="1" applyAlignment="1">
      <alignment vertical="center"/>
      <protection/>
    </xf>
    <xf numFmtId="0" fontId="4" fillId="33" borderId="11" xfId="48" applyFont="1" applyFill="1" applyBorder="1" applyAlignment="1">
      <alignment horizontal="center"/>
      <protection/>
    </xf>
    <xf numFmtId="22" fontId="3" fillId="0" borderId="11" xfId="48" applyNumberFormat="1" applyFont="1" applyBorder="1" applyAlignment="1">
      <alignment horizontal="right" vertical="center"/>
      <protection/>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4" fillId="33"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165" fontId="3" fillId="0" borderId="15" xfId="0" applyNumberFormat="1" applyFont="1" applyFill="1" applyBorder="1" applyAlignment="1">
      <alignment horizontal="left" vertical="center"/>
    </xf>
    <xf numFmtId="165" fontId="3" fillId="0" borderId="12" xfId="0" applyNumberFormat="1" applyFont="1" applyFill="1" applyBorder="1" applyAlignment="1">
      <alignment horizontal="left" vertical="center"/>
    </xf>
    <xf numFmtId="165" fontId="3" fillId="0" borderId="13" xfId="0" applyNumberFormat="1" applyFont="1" applyFill="1" applyBorder="1" applyAlignment="1">
      <alignment horizontal="left" vertical="center"/>
    </xf>
    <xf numFmtId="165" fontId="4" fillId="0" borderId="20" xfId="0" applyNumberFormat="1" applyFont="1" applyFill="1" applyBorder="1" applyAlignment="1">
      <alignment horizontal="left" vertical="center"/>
    </xf>
    <xf numFmtId="165" fontId="4" fillId="0" borderId="11" xfId="0" applyNumberFormat="1" applyFont="1" applyFill="1" applyBorder="1" applyAlignment="1">
      <alignment horizontal="left" vertical="center"/>
    </xf>
    <xf numFmtId="165" fontId="4" fillId="0" borderId="16" xfId="0" applyNumberFormat="1" applyFont="1" applyFill="1" applyBorder="1" applyAlignment="1">
      <alignment horizontal="left" vertical="center"/>
    </xf>
    <xf numFmtId="165" fontId="3" fillId="0" borderId="23" xfId="0"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3" fillId="0" borderId="17" xfId="0" applyNumberFormat="1" applyFont="1" applyFill="1" applyBorder="1" applyAlignment="1">
      <alignment horizontal="left" vertical="center"/>
    </xf>
    <xf numFmtId="165" fontId="3" fillId="0" borderId="0" xfId="0" applyNumberFormat="1" applyFont="1" applyFill="1" applyBorder="1" applyAlignment="1">
      <alignment horizontal="left" vertical="center"/>
    </xf>
    <xf numFmtId="165" fontId="3" fillId="0" borderId="20" xfId="0" applyNumberFormat="1" applyFont="1" applyFill="1" applyBorder="1" applyAlignment="1">
      <alignment horizontal="left" vertical="center"/>
    </xf>
    <xf numFmtId="165" fontId="3" fillId="0" borderId="11" xfId="0" applyNumberFormat="1" applyFont="1" applyFill="1" applyBorder="1" applyAlignment="1">
      <alignment horizontal="left" vertical="center"/>
    </xf>
    <xf numFmtId="165" fontId="3" fillId="0" borderId="16" xfId="0" applyNumberFormat="1" applyFont="1" applyFill="1" applyBorder="1" applyAlignment="1">
      <alignment horizontal="left" vertical="center"/>
    </xf>
    <xf numFmtId="165" fontId="4" fillId="33" borderId="21" xfId="0" applyNumberFormat="1" applyFont="1" applyFill="1" applyBorder="1" applyAlignment="1">
      <alignment horizontal="left" vertical="center"/>
    </xf>
    <xf numFmtId="165" fontId="4" fillId="33" borderId="14" xfId="0" applyNumberFormat="1" applyFont="1" applyFill="1" applyBorder="1" applyAlignment="1">
      <alignment horizontal="left" vertical="center"/>
    </xf>
    <xf numFmtId="165" fontId="4" fillId="33" borderId="22" xfId="0" applyNumberFormat="1"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64" fontId="3" fillId="0" borderId="12" xfId="0" applyNumberFormat="1" applyFont="1" applyFill="1" applyBorder="1" applyAlignment="1">
      <alignment horizontal="right" vertical="center" wrapText="1"/>
    </xf>
    <xf numFmtId="164" fontId="4" fillId="33" borderId="20" xfId="0" applyNumberFormat="1" applyFont="1" applyFill="1" applyBorder="1" applyAlignment="1">
      <alignment horizontal="center" vertical="center" wrapText="1"/>
    </xf>
    <xf numFmtId="164" fontId="4" fillId="33" borderId="11"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165" fontId="4" fillId="0" borderId="21"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ta" xfId="50"/>
    <cellStyle name="Percent" xfId="51"/>
    <cellStyle name="Saíd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 name="Vírgula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1238250</xdr:colOff>
      <xdr:row>148</xdr:row>
      <xdr:rowOff>95250</xdr:rowOff>
    </xdr:from>
    <xdr:to>
      <xdr:col>1</xdr:col>
      <xdr:colOff>676275</xdr:colOff>
      <xdr:row>153</xdr:row>
      <xdr:rowOff>19050</xdr:rowOff>
    </xdr:to>
    <xdr:sp>
      <xdr:nvSpPr>
        <xdr:cNvPr id="1" name="CaixaDeTexto 1"/>
        <xdr:cNvSpPr txBox="1">
          <a:spLocks noChangeArrowheads="1"/>
        </xdr:cNvSpPr>
      </xdr:nvSpPr>
      <xdr:spPr>
        <a:xfrm>
          <a:off x="1238250" y="24317325"/>
          <a:ext cx="3267075"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3</xdr:col>
      <xdr:colOff>1000125</xdr:colOff>
      <xdr:row>148</xdr:row>
      <xdr:rowOff>104775</xdr:rowOff>
    </xdr:from>
    <xdr:to>
      <xdr:col>6</xdr:col>
      <xdr:colOff>152400</xdr:colOff>
      <xdr:row>153</xdr:row>
      <xdr:rowOff>19050</xdr:rowOff>
    </xdr:to>
    <xdr:sp>
      <xdr:nvSpPr>
        <xdr:cNvPr id="2" name="CaixaDeTexto 2"/>
        <xdr:cNvSpPr txBox="1">
          <a:spLocks noChangeArrowheads="1"/>
        </xdr:cNvSpPr>
      </xdr:nvSpPr>
      <xdr:spPr>
        <a:xfrm>
          <a:off x="7686675" y="24326850"/>
          <a:ext cx="3105150" cy="6286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8</xdr:col>
      <xdr:colOff>561975</xdr:colOff>
      <xdr:row>148</xdr:row>
      <xdr:rowOff>104775</xdr:rowOff>
    </xdr:from>
    <xdr:to>
      <xdr:col>11</xdr:col>
      <xdr:colOff>542925</xdr:colOff>
      <xdr:row>153</xdr:row>
      <xdr:rowOff>66675</xdr:rowOff>
    </xdr:to>
    <xdr:sp>
      <xdr:nvSpPr>
        <xdr:cNvPr id="3" name="CaixaDeTexto 5"/>
        <xdr:cNvSpPr txBox="1">
          <a:spLocks noChangeArrowheads="1"/>
        </xdr:cNvSpPr>
      </xdr:nvSpPr>
      <xdr:spPr>
        <a:xfrm>
          <a:off x="13858875" y="24326850"/>
          <a:ext cx="3571875" cy="6762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201</xdr:row>
      <xdr:rowOff>85725</xdr:rowOff>
    </xdr:from>
    <xdr:to>
      <xdr:col>0</xdr:col>
      <xdr:colOff>3143250</xdr:colOff>
      <xdr:row>206</xdr:row>
      <xdr:rowOff>19050</xdr:rowOff>
    </xdr:to>
    <xdr:sp>
      <xdr:nvSpPr>
        <xdr:cNvPr id="1" name="CaixaDeTexto 1"/>
        <xdr:cNvSpPr txBox="1">
          <a:spLocks noChangeArrowheads="1"/>
        </xdr:cNvSpPr>
      </xdr:nvSpPr>
      <xdr:spPr>
        <a:xfrm>
          <a:off x="666750" y="34051875"/>
          <a:ext cx="247650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0</xdr:col>
      <xdr:colOff>4495800</xdr:colOff>
      <xdr:row>201</xdr:row>
      <xdr:rowOff>85725</xdr:rowOff>
    </xdr:from>
    <xdr:to>
      <xdr:col>2</xdr:col>
      <xdr:colOff>1085850</xdr:colOff>
      <xdr:row>206</xdr:row>
      <xdr:rowOff>19050</xdr:rowOff>
    </xdr:to>
    <xdr:sp>
      <xdr:nvSpPr>
        <xdr:cNvPr id="2" name="CaixaDeTexto 5"/>
        <xdr:cNvSpPr txBox="1">
          <a:spLocks noChangeArrowheads="1"/>
        </xdr:cNvSpPr>
      </xdr:nvSpPr>
      <xdr:spPr>
        <a:xfrm>
          <a:off x="4495800" y="34051875"/>
          <a:ext cx="2847975"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4</xdr:col>
      <xdr:colOff>95250</xdr:colOff>
      <xdr:row>201</xdr:row>
      <xdr:rowOff>85725</xdr:rowOff>
    </xdr:from>
    <xdr:to>
      <xdr:col>7</xdr:col>
      <xdr:colOff>142875</xdr:colOff>
      <xdr:row>206</xdr:row>
      <xdr:rowOff>47625</xdr:rowOff>
    </xdr:to>
    <xdr:sp>
      <xdr:nvSpPr>
        <xdr:cNvPr id="3" name="CaixaDeTexto 6"/>
        <xdr:cNvSpPr txBox="1">
          <a:spLocks noChangeArrowheads="1"/>
        </xdr:cNvSpPr>
      </xdr:nvSpPr>
      <xdr:spPr>
        <a:xfrm>
          <a:off x="8886825" y="34051875"/>
          <a:ext cx="3400425" cy="6762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129</xdr:row>
      <xdr:rowOff>95250</xdr:rowOff>
    </xdr:from>
    <xdr:to>
      <xdr:col>0</xdr:col>
      <xdr:colOff>3362325</xdr:colOff>
      <xdr:row>134</xdr:row>
      <xdr:rowOff>104775</xdr:rowOff>
    </xdr:to>
    <xdr:sp>
      <xdr:nvSpPr>
        <xdr:cNvPr id="1" name="CaixaDeTexto 1"/>
        <xdr:cNvSpPr txBox="1">
          <a:spLocks noChangeArrowheads="1"/>
        </xdr:cNvSpPr>
      </xdr:nvSpPr>
      <xdr:spPr>
        <a:xfrm>
          <a:off x="904875" y="22136100"/>
          <a:ext cx="2457450" cy="8191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1</xdr:col>
      <xdr:colOff>323850</xdr:colOff>
      <xdr:row>129</xdr:row>
      <xdr:rowOff>114300</xdr:rowOff>
    </xdr:from>
    <xdr:to>
      <xdr:col>3</xdr:col>
      <xdr:colOff>381000</xdr:colOff>
      <xdr:row>134</xdr:row>
      <xdr:rowOff>123825</xdr:rowOff>
    </xdr:to>
    <xdr:sp>
      <xdr:nvSpPr>
        <xdr:cNvPr id="2" name="CaixaDeTexto 2"/>
        <xdr:cNvSpPr txBox="1">
          <a:spLocks noChangeArrowheads="1"/>
        </xdr:cNvSpPr>
      </xdr:nvSpPr>
      <xdr:spPr>
        <a:xfrm>
          <a:off x="4476750" y="22155150"/>
          <a:ext cx="2676525" cy="8191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4</xdr:col>
      <xdr:colOff>419100</xdr:colOff>
      <xdr:row>129</xdr:row>
      <xdr:rowOff>104775</xdr:rowOff>
    </xdr:from>
    <xdr:to>
      <xdr:col>7</xdr:col>
      <xdr:colOff>200025</xdr:colOff>
      <xdr:row>134</xdr:row>
      <xdr:rowOff>85725</xdr:rowOff>
    </xdr:to>
    <xdr:sp>
      <xdr:nvSpPr>
        <xdr:cNvPr id="3" name="CaixaDeTexto 5"/>
        <xdr:cNvSpPr txBox="1">
          <a:spLocks noChangeArrowheads="1"/>
        </xdr:cNvSpPr>
      </xdr:nvSpPr>
      <xdr:spPr>
        <a:xfrm>
          <a:off x="8562975" y="22145625"/>
          <a:ext cx="3648075" cy="7905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51</xdr:row>
      <xdr:rowOff>95250</xdr:rowOff>
    </xdr:from>
    <xdr:to>
      <xdr:col>0</xdr:col>
      <xdr:colOff>2781300</xdr:colOff>
      <xdr:row>56</xdr:row>
      <xdr:rowOff>0</xdr:rowOff>
    </xdr:to>
    <xdr:sp>
      <xdr:nvSpPr>
        <xdr:cNvPr id="1" name="CaixaDeTexto 1"/>
        <xdr:cNvSpPr txBox="1">
          <a:spLocks noChangeArrowheads="1"/>
        </xdr:cNvSpPr>
      </xdr:nvSpPr>
      <xdr:spPr>
        <a:xfrm>
          <a:off x="381000" y="7562850"/>
          <a:ext cx="2400300" cy="61912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1</xdr:col>
      <xdr:colOff>114300</xdr:colOff>
      <xdr:row>51</xdr:row>
      <xdr:rowOff>85725</xdr:rowOff>
    </xdr:from>
    <xdr:to>
      <xdr:col>3</xdr:col>
      <xdr:colOff>361950</xdr:colOff>
      <xdr:row>56</xdr:row>
      <xdr:rowOff>0</xdr:rowOff>
    </xdr:to>
    <xdr:sp>
      <xdr:nvSpPr>
        <xdr:cNvPr id="2" name="CaixaDeTexto 2"/>
        <xdr:cNvSpPr txBox="1">
          <a:spLocks noChangeArrowheads="1"/>
        </xdr:cNvSpPr>
      </xdr:nvSpPr>
      <xdr:spPr>
        <a:xfrm>
          <a:off x="3371850" y="7553325"/>
          <a:ext cx="2486025" cy="6286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CPF: 992.344.408-20</a:t>
          </a:r>
        </a:p>
      </xdr:txBody>
    </xdr:sp>
    <xdr:clientData/>
  </xdr:twoCellAnchor>
  <xdr:twoCellAnchor>
    <xdr:from>
      <xdr:col>4</xdr:col>
      <xdr:colOff>228600</xdr:colOff>
      <xdr:row>51</xdr:row>
      <xdr:rowOff>95250</xdr:rowOff>
    </xdr:from>
    <xdr:to>
      <xdr:col>11</xdr:col>
      <xdr:colOff>409575</xdr:colOff>
      <xdr:row>56</xdr:row>
      <xdr:rowOff>28575</xdr:rowOff>
    </xdr:to>
    <xdr:sp>
      <xdr:nvSpPr>
        <xdr:cNvPr id="3" name="CaixaDeTexto 5"/>
        <xdr:cNvSpPr txBox="1">
          <a:spLocks noChangeArrowheads="1"/>
        </xdr:cNvSpPr>
      </xdr:nvSpPr>
      <xdr:spPr>
        <a:xfrm>
          <a:off x="6172200" y="7562850"/>
          <a:ext cx="331470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105</xdr:row>
      <xdr:rowOff>95250</xdr:rowOff>
    </xdr:from>
    <xdr:to>
      <xdr:col>0</xdr:col>
      <xdr:colOff>3390900</xdr:colOff>
      <xdr:row>110</xdr:row>
      <xdr:rowOff>19050</xdr:rowOff>
    </xdr:to>
    <xdr:sp>
      <xdr:nvSpPr>
        <xdr:cNvPr id="1" name="CaixaDeTexto 1"/>
        <xdr:cNvSpPr txBox="1">
          <a:spLocks noChangeArrowheads="1"/>
        </xdr:cNvSpPr>
      </xdr:nvSpPr>
      <xdr:spPr>
        <a:xfrm>
          <a:off x="857250" y="15830550"/>
          <a:ext cx="2533650"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0</xdr:col>
      <xdr:colOff>4448175</xdr:colOff>
      <xdr:row>105</xdr:row>
      <xdr:rowOff>114300</xdr:rowOff>
    </xdr:from>
    <xdr:to>
      <xdr:col>1</xdr:col>
      <xdr:colOff>1076325</xdr:colOff>
      <xdr:row>110</xdr:row>
      <xdr:rowOff>38100</xdr:rowOff>
    </xdr:to>
    <xdr:sp>
      <xdr:nvSpPr>
        <xdr:cNvPr id="2" name="CaixaDeTexto 2"/>
        <xdr:cNvSpPr txBox="1">
          <a:spLocks noChangeArrowheads="1"/>
        </xdr:cNvSpPr>
      </xdr:nvSpPr>
      <xdr:spPr>
        <a:xfrm>
          <a:off x="4448175" y="15849600"/>
          <a:ext cx="2295525"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1</xdr:col>
      <xdr:colOff>1733550</xdr:colOff>
      <xdr:row>106</xdr:row>
      <xdr:rowOff>0</xdr:rowOff>
    </xdr:from>
    <xdr:to>
      <xdr:col>4</xdr:col>
      <xdr:colOff>666750</xdr:colOff>
      <xdr:row>110</xdr:row>
      <xdr:rowOff>76200</xdr:rowOff>
    </xdr:to>
    <xdr:sp>
      <xdr:nvSpPr>
        <xdr:cNvPr id="3" name="CaixaDeTexto 5"/>
        <xdr:cNvSpPr txBox="1">
          <a:spLocks noChangeArrowheads="1"/>
        </xdr:cNvSpPr>
      </xdr:nvSpPr>
      <xdr:spPr>
        <a:xfrm>
          <a:off x="7400925" y="15878175"/>
          <a:ext cx="3629025"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1714500</xdr:colOff>
      <xdr:row>183</xdr:row>
      <xdr:rowOff>85725</xdr:rowOff>
    </xdr:from>
    <xdr:to>
      <xdr:col>2</xdr:col>
      <xdr:colOff>342900</xdr:colOff>
      <xdr:row>188</xdr:row>
      <xdr:rowOff>19050</xdr:rowOff>
    </xdr:to>
    <xdr:sp>
      <xdr:nvSpPr>
        <xdr:cNvPr id="1" name="CaixaDeTexto 1"/>
        <xdr:cNvSpPr txBox="1">
          <a:spLocks noChangeArrowheads="1"/>
        </xdr:cNvSpPr>
      </xdr:nvSpPr>
      <xdr:spPr>
        <a:xfrm>
          <a:off x="1714500" y="25203150"/>
          <a:ext cx="293370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3</xdr:col>
      <xdr:colOff>1095375</xdr:colOff>
      <xdr:row>183</xdr:row>
      <xdr:rowOff>95250</xdr:rowOff>
    </xdr:from>
    <xdr:to>
      <xdr:col>6</xdr:col>
      <xdr:colOff>419100</xdr:colOff>
      <xdr:row>188</xdr:row>
      <xdr:rowOff>47625</xdr:rowOff>
    </xdr:to>
    <xdr:sp>
      <xdr:nvSpPr>
        <xdr:cNvPr id="2" name="CaixaDeTexto 5"/>
        <xdr:cNvSpPr txBox="1">
          <a:spLocks noChangeArrowheads="1"/>
        </xdr:cNvSpPr>
      </xdr:nvSpPr>
      <xdr:spPr>
        <a:xfrm>
          <a:off x="6715125" y="25212675"/>
          <a:ext cx="2533650" cy="6667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7</xdr:col>
      <xdr:colOff>1038225</xdr:colOff>
      <xdr:row>184</xdr:row>
      <xdr:rowOff>0</xdr:rowOff>
    </xdr:from>
    <xdr:to>
      <xdr:col>10</xdr:col>
      <xdr:colOff>1000125</xdr:colOff>
      <xdr:row>188</xdr:row>
      <xdr:rowOff>85725</xdr:rowOff>
    </xdr:to>
    <xdr:sp>
      <xdr:nvSpPr>
        <xdr:cNvPr id="3" name="CaixaDeTexto 8"/>
        <xdr:cNvSpPr txBox="1">
          <a:spLocks noChangeArrowheads="1"/>
        </xdr:cNvSpPr>
      </xdr:nvSpPr>
      <xdr:spPr>
        <a:xfrm>
          <a:off x="11125200" y="25260300"/>
          <a:ext cx="3171825" cy="65722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109</xdr:row>
      <xdr:rowOff>76200</xdr:rowOff>
    </xdr:from>
    <xdr:to>
      <xdr:col>1</xdr:col>
      <xdr:colOff>971550</xdr:colOff>
      <xdr:row>114</xdr:row>
      <xdr:rowOff>85725</xdr:rowOff>
    </xdr:to>
    <xdr:sp>
      <xdr:nvSpPr>
        <xdr:cNvPr id="1" name="CaixaDeTexto 1"/>
        <xdr:cNvSpPr txBox="1">
          <a:spLocks noChangeArrowheads="1"/>
        </xdr:cNvSpPr>
      </xdr:nvSpPr>
      <xdr:spPr>
        <a:xfrm>
          <a:off x="1009650" y="16706850"/>
          <a:ext cx="3133725" cy="6762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3</xdr:col>
      <xdr:colOff>381000</xdr:colOff>
      <xdr:row>109</xdr:row>
      <xdr:rowOff>85725</xdr:rowOff>
    </xdr:from>
    <xdr:to>
      <xdr:col>5</xdr:col>
      <xdr:colOff>438150</xdr:colOff>
      <xdr:row>114</xdr:row>
      <xdr:rowOff>66675</xdr:rowOff>
    </xdr:to>
    <xdr:sp>
      <xdr:nvSpPr>
        <xdr:cNvPr id="2" name="CaixaDeTexto 5"/>
        <xdr:cNvSpPr txBox="1">
          <a:spLocks noChangeArrowheads="1"/>
        </xdr:cNvSpPr>
      </xdr:nvSpPr>
      <xdr:spPr>
        <a:xfrm>
          <a:off x="5915025" y="16716375"/>
          <a:ext cx="240030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7</xdr:col>
      <xdr:colOff>742950</xdr:colOff>
      <xdr:row>109</xdr:row>
      <xdr:rowOff>76200</xdr:rowOff>
    </xdr:from>
    <xdr:to>
      <xdr:col>11</xdr:col>
      <xdr:colOff>142875</xdr:colOff>
      <xdr:row>114</xdr:row>
      <xdr:rowOff>47625</xdr:rowOff>
    </xdr:to>
    <xdr:sp>
      <xdr:nvSpPr>
        <xdr:cNvPr id="3" name="CaixaDeTexto 6"/>
        <xdr:cNvSpPr txBox="1">
          <a:spLocks noChangeArrowheads="1"/>
        </xdr:cNvSpPr>
      </xdr:nvSpPr>
      <xdr:spPr>
        <a:xfrm>
          <a:off x="10448925" y="16706850"/>
          <a:ext cx="3476625"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866775</xdr:colOff>
      <xdr:row>77</xdr:row>
      <xdr:rowOff>104775</xdr:rowOff>
    </xdr:from>
    <xdr:to>
      <xdr:col>1</xdr:col>
      <xdr:colOff>590550</xdr:colOff>
      <xdr:row>82</xdr:row>
      <xdr:rowOff>19050</xdr:rowOff>
    </xdr:to>
    <xdr:sp>
      <xdr:nvSpPr>
        <xdr:cNvPr id="1" name="CaixaDeTexto 1"/>
        <xdr:cNvSpPr txBox="1">
          <a:spLocks noChangeArrowheads="1"/>
        </xdr:cNvSpPr>
      </xdr:nvSpPr>
      <xdr:spPr>
        <a:xfrm>
          <a:off x="866775" y="11591925"/>
          <a:ext cx="2657475" cy="6286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2</xdr:col>
      <xdr:colOff>504825</xdr:colOff>
      <xdr:row>77</xdr:row>
      <xdr:rowOff>104775</xdr:rowOff>
    </xdr:from>
    <xdr:to>
      <xdr:col>4</xdr:col>
      <xdr:colOff>381000</xdr:colOff>
      <xdr:row>82</xdr:row>
      <xdr:rowOff>57150</xdr:rowOff>
    </xdr:to>
    <xdr:sp>
      <xdr:nvSpPr>
        <xdr:cNvPr id="2" name="CaixaDeTexto 5"/>
        <xdr:cNvSpPr txBox="1">
          <a:spLocks noChangeArrowheads="1"/>
        </xdr:cNvSpPr>
      </xdr:nvSpPr>
      <xdr:spPr>
        <a:xfrm>
          <a:off x="4686300" y="11591925"/>
          <a:ext cx="2390775" cy="6667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5</xdr:col>
      <xdr:colOff>361950</xdr:colOff>
      <xdr:row>77</xdr:row>
      <xdr:rowOff>95250</xdr:rowOff>
    </xdr:from>
    <xdr:to>
      <xdr:col>7</xdr:col>
      <xdr:colOff>1028700</xdr:colOff>
      <xdr:row>82</xdr:row>
      <xdr:rowOff>28575</xdr:rowOff>
    </xdr:to>
    <xdr:sp>
      <xdr:nvSpPr>
        <xdr:cNvPr id="3" name="CaixaDeTexto 6"/>
        <xdr:cNvSpPr txBox="1">
          <a:spLocks noChangeArrowheads="1"/>
        </xdr:cNvSpPr>
      </xdr:nvSpPr>
      <xdr:spPr>
        <a:xfrm>
          <a:off x="8324850" y="11582400"/>
          <a:ext cx="316230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1476375</xdr:colOff>
      <xdr:row>129</xdr:row>
      <xdr:rowOff>95250</xdr:rowOff>
    </xdr:from>
    <xdr:to>
      <xdr:col>0</xdr:col>
      <xdr:colOff>4019550</xdr:colOff>
      <xdr:row>134</xdr:row>
      <xdr:rowOff>19050</xdr:rowOff>
    </xdr:to>
    <xdr:sp>
      <xdr:nvSpPr>
        <xdr:cNvPr id="1" name="CaixaDeTexto 1"/>
        <xdr:cNvSpPr txBox="1">
          <a:spLocks noChangeArrowheads="1"/>
        </xdr:cNvSpPr>
      </xdr:nvSpPr>
      <xdr:spPr>
        <a:xfrm>
          <a:off x="1476375" y="20202525"/>
          <a:ext cx="2543175"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2</xdr:col>
      <xdr:colOff>9525</xdr:colOff>
      <xdr:row>129</xdr:row>
      <xdr:rowOff>104775</xdr:rowOff>
    </xdr:from>
    <xdr:to>
      <xdr:col>4</xdr:col>
      <xdr:colOff>161925</xdr:colOff>
      <xdr:row>134</xdr:row>
      <xdr:rowOff>38100</xdr:rowOff>
    </xdr:to>
    <xdr:sp>
      <xdr:nvSpPr>
        <xdr:cNvPr id="2" name="CaixaDeTexto 5"/>
        <xdr:cNvSpPr txBox="1">
          <a:spLocks noChangeArrowheads="1"/>
        </xdr:cNvSpPr>
      </xdr:nvSpPr>
      <xdr:spPr>
        <a:xfrm>
          <a:off x="6172200" y="20212050"/>
          <a:ext cx="2867025"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5</xdr:col>
      <xdr:colOff>609600</xdr:colOff>
      <xdr:row>129</xdr:row>
      <xdr:rowOff>114300</xdr:rowOff>
    </xdr:from>
    <xdr:to>
      <xdr:col>8</xdr:col>
      <xdr:colOff>400050</xdr:colOff>
      <xdr:row>134</xdr:row>
      <xdr:rowOff>28575</xdr:rowOff>
    </xdr:to>
    <xdr:sp>
      <xdr:nvSpPr>
        <xdr:cNvPr id="3" name="CaixaDeTexto 6"/>
        <xdr:cNvSpPr txBox="1">
          <a:spLocks noChangeArrowheads="1"/>
        </xdr:cNvSpPr>
      </xdr:nvSpPr>
      <xdr:spPr>
        <a:xfrm>
          <a:off x="10648950" y="20221575"/>
          <a:ext cx="3438525" cy="6286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1362075</xdr:colOff>
      <xdr:row>128</xdr:row>
      <xdr:rowOff>95250</xdr:rowOff>
    </xdr:from>
    <xdr:to>
      <xdr:col>0</xdr:col>
      <xdr:colOff>3876675</xdr:colOff>
      <xdr:row>133</xdr:row>
      <xdr:rowOff>28575</xdr:rowOff>
    </xdr:to>
    <xdr:sp>
      <xdr:nvSpPr>
        <xdr:cNvPr id="1" name="CaixaDeTexto 1"/>
        <xdr:cNvSpPr txBox="1">
          <a:spLocks noChangeArrowheads="1"/>
        </xdr:cNvSpPr>
      </xdr:nvSpPr>
      <xdr:spPr>
        <a:xfrm>
          <a:off x="1362075" y="18707100"/>
          <a:ext cx="251460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1</xdr:col>
      <xdr:colOff>781050</xdr:colOff>
      <xdr:row>128</xdr:row>
      <xdr:rowOff>95250</xdr:rowOff>
    </xdr:from>
    <xdr:to>
      <xdr:col>3</xdr:col>
      <xdr:colOff>619125</xdr:colOff>
      <xdr:row>133</xdr:row>
      <xdr:rowOff>47625</xdr:rowOff>
    </xdr:to>
    <xdr:sp>
      <xdr:nvSpPr>
        <xdr:cNvPr id="2" name="CaixaDeTexto 5"/>
        <xdr:cNvSpPr txBox="1">
          <a:spLocks noChangeArrowheads="1"/>
        </xdr:cNvSpPr>
      </xdr:nvSpPr>
      <xdr:spPr>
        <a:xfrm>
          <a:off x="5724525" y="18707100"/>
          <a:ext cx="2524125" cy="6667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5</xdr:col>
      <xdr:colOff>180975</xdr:colOff>
      <xdr:row>128</xdr:row>
      <xdr:rowOff>95250</xdr:rowOff>
    </xdr:from>
    <xdr:to>
      <xdr:col>8</xdr:col>
      <xdr:colOff>323850</xdr:colOff>
      <xdr:row>133</xdr:row>
      <xdr:rowOff>47625</xdr:rowOff>
    </xdr:to>
    <xdr:sp>
      <xdr:nvSpPr>
        <xdr:cNvPr id="3" name="CaixaDeTexto 6"/>
        <xdr:cNvSpPr txBox="1">
          <a:spLocks noChangeArrowheads="1"/>
        </xdr:cNvSpPr>
      </xdr:nvSpPr>
      <xdr:spPr>
        <a:xfrm>
          <a:off x="10125075" y="18707100"/>
          <a:ext cx="3286125" cy="6667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53</xdr:row>
      <xdr:rowOff>57150</xdr:rowOff>
    </xdr:from>
    <xdr:to>
      <xdr:col>0</xdr:col>
      <xdr:colOff>2847975</xdr:colOff>
      <xdr:row>57</xdr:row>
      <xdr:rowOff>123825</xdr:rowOff>
    </xdr:to>
    <xdr:sp>
      <xdr:nvSpPr>
        <xdr:cNvPr id="1" name="CaixaDeTexto 1"/>
        <xdr:cNvSpPr txBox="1">
          <a:spLocks noChangeArrowheads="1"/>
        </xdr:cNvSpPr>
      </xdr:nvSpPr>
      <xdr:spPr>
        <a:xfrm>
          <a:off x="561975" y="8372475"/>
          <a:ext cx="2286000"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0</xdr:col>
      <xdr:colOff>3562350</xdr:colOff>
      <xdr:row>53</xdr:row>
      <xdr:rowOff>57150</xdr:rowOff>
    </xdr:from>
    <xdr:to>
      <xdr:col>2</xdr:col>
      <xdr:colOff>704850</xdr:colOff>
      <xdr:row>58</xdr:row>
      <xdr:rowOff>9525</xdr:rowOff>
    </xdr:to>
    <xdr:sp>
      <xdr:nvSpPr>
        <xdr:cNvPr id="2" name="CaixaDeTexto 5"/>
        <xdr:cNvSpPr txBox="1">
          <a:spLocks noChangeArrowheads="1"/>
        </xdr:cNvSpPr>
      </xdr:nvSpPr>
      <xdr:spPr>
        <a:xfrm>
          <a:off x="3562350" y="8372475"/>
          <a:ext cx="2428875" cy="66675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3</xdr:col>
      <xdr:colOff>266700</xdr:colOff>
      <xdr:row>53</xdr:row>
      <xdr:rowOff>57150</xdr:rowOff>
    </xdr:from>
    <xdr:to>
      <xdr:col>6</xdr:col>
      <xdr:colOff>504825</xdr:colOff>
      <xdr:row>57</xdr:row>
      <xdr:rowOff>133350</xdr:rowOff>
    </xdr:to>
    <xdr:sp>
      <xdr:nvSpPr>
        <xdr:cNvPr id="3" name="CaixaDeTexto 6"/>
        <xdr:cNvSpPr txBox="1">
          <a:spLocks noChangeArrowheads="1"/>
        </xdr:cNvSpPr>
      </xdr:nvSpPr>
      <xdr:spPr>
        <a:xfrm>
          <a:off x="6496050" y="8372475"/>
          <a:ext cx="306705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80</xdr:row>
      <xdr:rowOff>114300</xdr:rowOff>
    </xdr:from>
    <xdr:to>
      <xdr:col>1</xdr:col>
      <xdr:colOff>0</xdr:colOff>
      <xdr:row>85</xdr:row>
      <xdr:rowOff>47625</xdr:rowOff>
    </xdr:to>
    <xdr:sp>
      <xdr:nvSpPr>
        <xdr:cNvPr id="1" name="CaixaDeTexto 1"/>
        <xdr:cNvSpPr txBox="1">
          <a:spLocks noChangeArrowheads="1"/>
        </xdr:cNvSpPr>
      </xdr:nvSpPr>
      <xdr:spPr>
        <a:xfrm>
          <a:off x="685800" y="12001500"/>
          <a:ext cx="3267075"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4</xdr:col>
      <xdr:colOff>123825</xdr:colOff>
      <xdr:row>80</xdr:row>
      <xdr:rowOff>95250</xdr:rowOff>
    </xdr:from>
    <xdr:to>
      <xdr:col>6</xdr:col>
      <xdr:colOff>1038225</xdr:colOff>
      <xdr:row>85</xdr:row>
      <xdr:rowOff>38100</xdr:rowOff>
    </xdr:to>
    <xdr:sp>
      <xdr:nvSpPr>
        <xdr:cNvPr id="2" name="CaixaDeTexto 4"/>
        <xdr:cNvSpPr txBox="1">
          <a:spLocks noChangeArrowheads="1"/>
        </xdr:cNvSpPr>
      </xdr:nvSpPr>
      <xdr:spPr>
        <a:xfrm>
          <a:off x="8220075" y="11982450"/>
          <a:ext cx="3562350" cy="65722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twoCellAnchor>
    <xdr:from>
      <xdr:col>1</xdr:col>
      <xdr:colOff>419100</xdr:colOff>
      <xdr:row>80</xdr:row>
      <xdr:rowOff>104775</xdr:rowOff>
    </xdr:from>
    <xdr:to>
      <xdr:col>3</xdr:col>
      <xdr:colOff>952500</xdr:colOff>
      <xdr:row>85</xdr:row>
      <xdr:rowOff>47625</xdr:rowOff>
    </xdr:to>
    <xdr:sp>
      <xdr:nvSpPr>
        <xdr:cNvPr id="3" name="CaixaDeTexto 5"/>
        <xdr:cNvSpPr txBox="1">
          <a:spLocks noChangeArrowheads="1"/>
        </xdr:cNvSpPr>
      </xdr:nvSpPr>
      <xdr:spPr>
        <a:xfrm>
          <a:off x="4371975" y="11991975"/>
          <a:ext cx="3295650" cy="65722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97</xdr:row>
      <xdr:rowOff>95250</xdr:rowOff>
    </xdr:from>
    <xdr:to>
      <xdr:col>0</xdr:col>
      <xdr:colOff>3371850</xdr:colOff>
      <xdr:row>102</xdr:row>
      <xdr:rowOff>19050</xdr:rowOff>
    </xdr:to>
    <xdr:sp>
      <xdr:nvSpPr>
        <xdr:cNvPr id="1" name="CaixaDeTexto 1"/>
        <xdr:cNvSpPr txBox="1">
          <a:spLocks noChangeArrowheads="1"/>
        </xdr:cNvSpPr>
      </xdr:nvSpPr>
      <xdr:spPr>
        <a:xfrm>
          <a:off x="95250" y="14239875"/>
          <a:ext cx="3276600" cy="638175"/>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REINALDO AZAMBUJA</a:t>
          </a:r>
          <a:r>
            <a:rPr lang="en-US" cap="none" sz="1000" b="1" i="0" u="none" baseline="0">
              <a:solidFill>
                <a:srgbClr val="000000"/>
              </a:solidFill>
              <a:latin typeface="Verdana"/>
              <a:ea typeface="Verdana"/>
              <a:cs typeface="Verdana"/>
            </a:rPr>
            <a:t> SILVA</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Governador</a:t>
          </a:r>
          <a:r>
            <a:rPr lang="en-US" cap="none" sz="800" b="0" i="0" u="none" baseline="0">
              <a:solidFill>
                <a:srgbClr val="000000"/>
              </a:solidFill>
              <a:latin typeface="Verdana"/>
              <a:ea typeface="Verdana"/>
              <a:cs typeface="Verdana"/>
            </a:rPr>
            <a:t> do Estado de MS
</a:t>
          </a:r>
          <a:r>
            <a:rPr lang="en-US" cap="none" sz="800" b="0" i="0" u="none" baseline="0">
              <a:solidFill>
                <a:srgbClr val="000000"/>
              </a:solidFill>
              <a:latin typeface="Verdana"/>
              <a:ea typeface="Verdana"/>
              <a:cs typeface="Verdana"/>
            </a:rPr>
            <a:t>CPF: 286.339.381-20</a:t>
          </a:r>
        </a:p>
      </xdr:txBody>
    </xdr:sp>
    <xdr:clientData/>
  </xdr:twoCellAnchor>
  <xdr:twoCellAnchor>
    <xdr:from>
      <xdr:col>1</xdr:col>
      <xdr:colOff>209550</xdr:colOff>
      <xdr:row>97</xdr:row>
      <xdr:rowOff>104775</xdr:rowOff>
    </xdr:from>
    <xdr:to>
      <xdr:col>3</xdr:col>
      <xdr:colOff>66675</xdr:colOff>
      <xdr:row>102</xdr:row>
      <xdr:rowOff>38100</xdr:rowOff>
    </xdr:to>
    <xdr:sp>
      <xdr:nvSpPr>
        <xdr:cNvPr id="2" name="CaixaDeTexto 5"/>
        <xdr:cNvSpPr txBox="1">
          <a:spLocks noChangeArrowheads="1"/>
        </xdr:cNvSpPr>
      </xdr:nvSpPr>
      <xdr:spPr>
        <a:xfrm>
          <a:off x="3924300" y="14249400"/>
          <a:ext cx="2409825"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MARCIO</a:t>
          </a:r>
          <a:r>
            <a:rPr lang="en-US" cap="none" sz="1000" b="1" i="0" u="none" baseline="0">
              <a:solidFill>
                <a:srgbClr val="000000"/>
              </a:solidFill>
              <a:latin typeface="Verdana"/>
              <a:ea typeface="Verdana"/>
              <a:cs typeface="Verdana"/>
            </a:rPr>
            <a:t> CAMPOS MONTEIRO</a:t>
          </a:r>
          <a:r>
            <a:rPr lang="en-US" cap="none" sz="1000" b="1"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Secretário de Estado de Fazenda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CPF: 992.344.408-20</a:t>
          </a:r>
        </a:p>
      </xdr:txBody>
    </xdr:sp>
    <xdr:clientData/>
  </xdr:twoCellAnchor>
  <xdr:twoCellAnchor>
    <xdr:from>
      <xdr:col>3</xdr:col>
      <xdr:colOff>838200</xdr:colOff>
      <xdr:row>97</xdr:row>
      <xdr:rowOff>104775</xdr:rowOff>
    </xdr:from>
    <xdr:to>
      <xdr:col>6</xdr:col>
      <xdr:colOff>866775</xdr:colOff>
      <xdr:row>102</xdr:row>
      <xdr:rowOff>38100</xdr:rowOff>
    </xdr:to>
    <xdr:sp>
      <xdr:nvSpPr>
        <xdr:cNvPr id="3" name="CaixaDeTexto 6"/>
        <xdr:cNvSpPr txBox="1">
          <a:spLocks noChangeArrowheads="1"/>
        </xdr:cNvSpPr>
      </xdr:nvSpPr>
      <xdr:spPr>
        <a:xfrm>
          <a:off x="7105650" y="14249400"/>
          <a:ext cx="3562350" cy="647700"/>
        </a:xfrm>
        <a:prstGeom prst="rect">
          <a:avLst/>
        </a:prstGeom>
        <a:noFill/>
        <a:ln w="9525" cmpd="sng">
          <a:noFill/>
        </a:ln>
      </xdr:spPr>
      <xdr:txBody>
        <a:bodyPr vertOverflow="clip" wrap="square"/>
        <a:p>
          <a:pPr algn="ctr">
            <a:defRPr/>
          </a:pPr>
          <a:r>
            <a:rPr lang="en-US" cap="none" sz="1000" b="1" i="0" u="none" baseline="0">
              <a:solidFill>
                <a:srgbClr val="000000"/>
              </a:solidFill>
              <a:latin typeface="Verdana"/>
              <a:ea typeface="Verdana"/>
              <a:cs typeface="Verdana"/>
            </a:rPr>
            <a:t>ORAIDE SERAFIM BAPTISTA KATAYAMA
</a:t>
          </a:r>
          <a:r>
            <a:rPr lang="en-US" cap="none" sz="800" b="0" i="0" u="none" baseline="0">
              <a:solidFill>
                <a:srgbClr val="000000"/>
              </a:solidFill>
              <a:latin typeface="Verdana"/>
              <a:ea typeface="Verdana"/>
              <a:cs typeface="Verdana"/>
            </a:rPr>
            <a:t>Superintendente</a:t>
          </a:r>
          <a:r>
            <a:rPr lang="en-US" cap="none" sz="800" b="0" i="0" u="none" baseline="0">
              <a:solidFill>
                <a:srgbClr val="000000"/>
              </a:solidFill>
              <a:latin typeface="Verdana"/>
              <a:ea typeface="Verdana"/>
              <a:cs typeface="Verdana"/>
            </a:rPr>
            <a:t> de Contabilidade Geral do Estado</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CRC-MS:  004115/O-0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47"/>
  <sheetViews>
    <sheetView showGridLines="0" tabSelected="1" zoomScalePageLayoutView="0" workbookViewId="0" topLeftCell="A1">
      <selection activeCell="A1" sqref="A1"/>
    </sheetView>
  </sheetViews>
  <sheetFormatPr defaultColWidth="9.140625" defaultRowHeight="11.25" customHeight="1"/>
  <cols>
    <col min="1" max="1" width="57.421875" style="48" customWidth="1"/>
    <col min="2" max="2" width="20.57421875" style="48" bestFit="1" customWidth="1"/>
    <col min="3" max="3" width="22.28125" style="48" customWidth="1"/>
    <col min="4" max="4" width="20.7109375" style="48" customWidth="1"/>
    <col min="5" max="5" width="18.57421875" style="48" customWidth="1"/>
    <col min="6" max="6" width="20.00390625" style="48" customWidth="1"/>
    <col min="7" max="7" width="20.57421875" style="48" customWidth="1"/>
    <col min="8" max="8" width="19.28125" style="48" bestFit="1" customWidth="1"/>
    <col min="9" max="9" width="21.28125" style="48" customWidth="1"/>
    <col min="10" max="10" width="20.8515625" style="48" customWidth="1"/>
    <col min="11" max="11" width="11.7109375" style="48" customWidth="1"/>
    <col min="12" max="12" width="20.28125" style="48" bestFit="1" customWidth="1"/>
    <col min="13" max="13" width="13.8515625" style="48" customWidth="1"/>
    <col min="14" max="14" width="18.57421875" style="48" customWidth="1"/>
    <col min="15" max="15" width="6.57421875" style="48" customWidth="1"/>
    <col min="16" max="17" width="15.421875" style="48" customWidth="1"/>
    <col min="18" max="18" width="22.00390625" style="48" customWidth="1"/>
    <col min="19" max="19" width="13.421875" style="48" customWidth="1"/>
    <col min="20" max="16384" width="9.140625" style="48" customWidth="1"/>
  </cols>
  <sheetData>
    <row r="1" spans="1:12" s="27" customFormat="1" ht="10.5">
      <c r="A1" s="409"/>
      <c r="B1" s="302"/>
      <c r="C1" s="302"/>
      <c r="D1" s="302"/>
      <c r="E1" s="302"/>
      <c r="F1" s="302"/>
      <c r="G1" s="302"/>
      <c r="H1" s="302"/>
      <c r="I1" s="302"/>
      <c r="J1" s="302"/>
      <c r="K1" s="302"/>
      <c r="L1" s="302"/>
    </row>
    <row r="2" spans="1:12" s="27" customFormat="1" ht="11.25" customHeight="1">
      <c r="A2" s="302"/>
      <c r="B2" s="302"/>
      <c r="C2" s="302"/>
      <c r="D2" s="302"/>
      <c r="E2" s="302"/>
      <c r="F2" s="302"/>
      <c r="G2" s="302"/>
      <c r="H2" s="302"/>
      <c r="I2" s="302"/>
      <c r="J2" s="302"/>
      <c r="K2" s="302"/>
      <c r="L2" s="302"/>
    </row>
    <row r="3" spans="1:12" ht="11.25" customHeight="1">
      <c r="A3" s="738" t="s">
        <v>644</v>
      </c>
      <c r="B3" s="738"/>
      <c r="C3" s="738"/>
      <c r="D3" s="738"/>
      <c r="E3" s="738"/>
      <c r="F3" s="738"/>
      <c r="G3" s="738"/>
      <c r="H3" s="738"/>
      <c r="I3" s="738"/>
      <c r="J3" s="738"/>
      <c r="K3" s="738"/>
      <c r="L3" s="738"/>
    </row>
    <row r="4" spans="1:12" ht="11.25" customHeight="1">
      <c r="A4" s="738" t="s">
        <v>105</v>
      </c>
      <c r="B4" s="738"/>
      <c r="C4" s="738"/>
      <c r="D4" s="738"/>
      <c r="E4" s="738"/>
      <c r="F4" s="738"/>
      <c r="G4" s="738"/>
      <c r="H4" s="738"/>
      <c r="I4" s="738"/>
      <c r="J4" s="738"/>
      <c r="K4" s="738"/>
      <c r="L4" s="738"/>
    </row>
    <row r="5" spans="1:12" ht="11.25" customHeight="1">
      <c r="A5" s="738" t="s">
        <v>106</v>
      </c>
      <c r="B5" s="738"/>
      <c r="C5" s="738"/>
      <c r="D5" s="738"/>
      <c r="E5" s="738"/>
      <c r="F5" s="738"/>
      <c r="G5" s="738"/>
      <c r="H5" s="738"/>
      <c r="I5" s="738"/>
      <c r="J5" s="738"/>
      <c r="K5" s="738"/>
      <c r="L5" s="738"/>
    </row>
    <row r="6" spans="1:12" ht="11.25" customHeight="1">
      <c r="A6" s="738" t="s">
        <v>107</v>
      </c>
      <c r="B6" s="738"/>
      <c r="C6" s="738"/>
      <c r="D6" s="738"/>
      <c r="E6" s="738"/>
      <c r="F6" s="738"/>
      <c r="G6" s="738"/>
      <c r="H6" s="738"/>
      <c r="I6" s="738"/>
      <c r="J6" s="738"/>
      <c r="K6" s="738"/>
      <c r="L6" s="738"/>
    </row>
    <row r="7" spans="1:12" ht="11.25" customHeight="1">
      <c r="A7" s="738" t="s">
        <v>879</v>
      </c>
      <c r="B7" s="738"/>
      <c r="C7" s="738"/>
      <c r="D7" s="738"/>
      <c r="E7" s="738"/>
      <c r="F7" s="738"/>
      <c r="G7" s="738"/>
      <c r="H7" s="738"/>
      <c r="I7" s="738"/>
      <c r="J7" s="738"/>
      <c r="K7" s="738"/>
      <c r="L7" s="738"/>
    </row>
    <row r="8" spans="1:11" s="27" customFormat="1" ht="11.25" customHeight="1">
      <c r="A8" s="49"/>
      <c r="B8" s="49"/>
      <c r="C8" s="49"/>
      <c r="D8" s="340"/>
      <c r="E8" s="340"/>
      <c r="F8" s="49"/>
      <c r="G8" s="49"/>
      <c r="H8" s="49"/>
      <c r="I8" s="49"/>
      <c r="J8" s="49"/>
      <c r="K8" s="49"/>
    </row>
    <row r="9" spans="1:12" s="27" customFormat="1" ht="11.25" customHeight="1">
      <c r="A9" s="27" t="s">
        <v>358</v>
      </c>
      <c r="B9" s="114"/>
      <c r="D9" s="315"/>
      <c r="E9" s="315"/>
      <c r="H9" s="134"/>
      <c r="I9" s="49"/>
      <c r="J9" s="134"/>
      <c r="L9" s="230">
        <v>1</v>
      </c>
    </row>
    <row r="10" spans="1:12" ht="15" customHeight="1">
      <c r="A10" s="50"/>
      <c r="B10" s="741" t="s">
        <v>428</v>
      </c>
      <c r="C10" s="749"/>
      <c r="D10" s="741" t="s">
        <v>234</v>
      </c>
      <c r="E10" s="742"/>
      <c r="F10" s="745" t="s">
        <v>109</v>
      </c>
      <c r="G10" s="746"/>
      <c r="H10" s="746"/>
      <c r="I10" s="746"/>
      <c r="J10" s="746"/>
      <c r="K10" s="747"/>
      <c r="L10" s="739" t="s">
        <v>160</v>
      </c>
    </row>
    <row r="11" spans="1:12" ht="15" customHeight="1">
      <c r="A11" s="386" t="s">
        <v>110</v>
      </c>
      <c r="B11" s="750"/>
      <c r="C11" s="751"/>
      <c r="D11" s="743"/>
      <c r="E11" s="744"/>
      <c r="F11" s="739" t="s">
        <v>113</v>
      </c>
      <c r="G11" s="740"/>
      <c r="H11" s="51" t="s">
        <v>114</v>
      </c>
      <c r="I11" s="739" t="s">
        <v>115</v>
      </c>
      <c r="J11" s="740"/>
      <c r="K11" s="52" t="s">
        <v>114</v>
      </c>
      <c r="L11" s="748"/>
    </row>
    <row r="12" spans="1:12" ht="15" customHeight="1">
      <c r="A12" s="53"/>
      <c r="B12" s="752"/>
      <c r="C12" s="753"/>
      <c r="D12" s="733" t="s">
        <v>116</v>
      </c>
      <c r="E12" s="734"/>
      <c r="F12" s="733" t="s">
        <v>117</v>
      </c>
      <c r="G12" s="734"/>
      <c r="H12" s="389" t="s">
        <v>118</v>
      </c>
      <c r="I12" s="733" t="s">
        <v>152</v>
      </c>
      <c r="J12" s="734"/>
      <c r="K12" s="390" t="s">
        <v>153</v>
      </c>
      <c r="L12" s="390" t="s">
        <v>154</v>
      </c>
    </row>
    <row r="13" spans="1:12" s="47" customFormat="1" ht="12.75" customHeight="1">
      <c r="A13" s="148" t="s">
        <v>359</v>
      </c>
      <c r="B13" s="714">
        <v>11877346000</v>
      </c>
      <c r="C13" s="754"/>
      <c r="D13" s="714">
        <v>11877921510.2</v>
      </c>
      <c r="E13" s="754"/>
      <c r="F13" s="714">
        <v>1842861009.62</v>
      </c>
      <c r="G13" s="754"/>
      <c r="H13" s="479">
        <v>15.515012521655985</v>
      </c>
      <c r="I13" s="714">
        <v>5470512172.62</v>
      </c>
      <c r="J13" s="754"/>
      <c r="K13" s="479">
        <v>46.05614010769707</v>
      </c>
      <c r="L13" s="480">
        <v>6409008186.599999</v>
      </c>
    </row>
    <row r="14" spans="1:12" s="47" customFormat="1" ht="12.75" customHeight="1">
      <c r="A14" s="149" t="s">
        <v>8</v>
      </c>
      <c r="B14" s="722">
        <v>11167327900</v>
      </c>
      <c r="C14" s="755"/>
      <c r="D14" s="722">
        <v>11167903410.2</v>
      </c>
      <c r="E14" s="755"/>
      <c r="F14" s="722">
        <v>1754459807.6</v>
      </c>
      <c r="G14" s="755"/>
      <c r="H14" s="479">
        <v>15.709840452215913</v>
      </c>
      <c r="I14" s="722">
        <v>5207119772.05</v>
      </c>
      <c r="J14" s="755"/>
      <c r="K14" s="479">
        <v>46.62575938196396</v>
      </c>
      <c r="L14" s="480">
        <v>5960783638.15</v>
      </c>
    </row>
    <row r="15" spans="1:14" ht="12.75" customHeight="1">
      <c r="A15" s="149" t="s">
        <v>9</v>
      </c>
      <c r="B15" s="701">
        <v>7047013200</v>
      </c>
      <c r="C15" s="731"/>
      <c r="D15" s="701">
        <v>7047013200</v>
      </c>
      <c r="E15" s="731"/>
      <c r="F15" s="701">
        <v>1156378844.4399998</v>
      </c>
      <c r="G15" s="731"/>
      <c r="H15" s="481">
        <v>16.40948883762556</v>
      </c>
      <c r="I15" s="701">
        <v>3549533596.35</v>
      </c>
      <c r="J15" s="731"/>
      <c r="K15" s="481">
        <v>50.36933372496024</v>
      </c>
      <c r="L15" s="482">
        <v>3497479603.65</v>
      </c>
      <c r="M15" s="29"/>
      <c r="N15" s="60"/>
    </row>
    <row r="16" spans="1:12" ht="12.75" customHeight="1">
      <c r="A16" s="30" t="s">
        <v>10</v>
      </c>
      <c r="B16" s="701">
        <v>6687744000</v>
      </c>
      <c r="C16" s="731"/>
      <c r="D16" s="701">
        <v>6687744000</v>
      </c>
      <c r="E16" s="731"/>
      <c r="F16" s="701">
        <v>1119257561.1</v>
      </c>
      <c r="G16" s="731"/>
      <c r="H16" s="481">
        <v>16.735951033711814</v>
      </c>
      <c r="I16" s="701">
        <v>3463940227.2599998</v>
      </c>
      <c r="J16" s="731"/>
      <c r="K16" s="481">
        <v>51.79534723906896</v>
      </c>
      <c r="L16" s="482">
        <v>3223803772.7400002</v>
      </c>
    </row>
    <row r="17" spans="1:12" ht="12.75" customHeight="1">
      <c r="A17" s="30" t="s">
        <v>11</v>
      </c>
      <c r="B17" s="701">
        <v>359269200</v>
      </c>
      <c r="C17" s="731"/>
      <c r="D17" s="701">
        <v>359269200</v>
      </c>
      <c r="E17" s="731"/>
      <c r="F17" s="701">
        <v>37121283.34</v>
      </c>
      <c r="G17" s="731"/>
      <c r="H17" s="481">
        <v>10.33244245262327</v>
      </c>
      <c r="I17" s="701">
        <v>85593369.09</v>
      </c>
      <c r="J17" s="731"/>
      <c r="K17" s="481">
        <v>23.824299185680264</v>
      </c>
      <c r="L17" s="482">
        <v>273675830.90999997</v>
      </c>
    </row>
    <row r="18" spans="1:12" ht="12.75" customHeight="1">
      <c r="A18" s="30" t="s">
        <v>12</v>
      </c>
      <c r="B18" s="701">
        <v>0</v>
      </c>
      <c r="C18" s="731"/>
      <c r="D18" s="701">
        <v>0</v>
      </c>
      <c r="E18" s="731"/>
      <c r="F18" s="701">
        <v>0</v>
      </c>
      <c r="G18" s="731"/>
      <c r="H18" s="481">
        <v>0</v>
      </c>
      <c r="I18" s="701">
        <v>0</v>
      </c>
      <c r="J18" s="731"/>
      <c r="K18" s="481">
        <v>0</v>
      </c>
      <c r="L18" s="482">
        <v>0</v>
      </c>
    </row>
    <row r="19" spans="1:14" ht="12.75" customHeight="1">
      <c r="A19" s="149" t="s">
        <v>13</v>
      </c>
      <c r="B19" s="701">
        <v>388750900</v>
      </c>
      <c r="C19" s="731"/>
      <c r="D19" s="701">
        <v>388750900</v>
      </c>
      <c r="E19" s="732"/>
      <c r="F19" s="701">
        <v>65575434.68</v>
      </c>
      <c r="G19" s="731"/>
      <c r="H19" s="481">
        <v>16.86823996548947</v>
      </c>
      <c r="I19" s="701">
        <v>125861621.89</v>
      </c>
      <c r="J19" s="731"/>
      <c r="K19" s="481">
        <v>32.37590495353194</v>
      </c>
      <c r="L19" s="482">
        <v>262889278.11</v>
      </c>
      <c r="M19" s="60"/>
      <c r="N19" s="60"/>
    </row>
    <row r="20" spans="1:12" ht="12.75" customHeight="1">
      <c r="A20" s="30" t="s">
        <v>14</v>
      </c>
      <c r="B20" s="701">
        <v>388750900</v>
      </c>
      <c r="C20" s="731"/>
      <c r="D20" s="701">
        <v>388750900</v>
      </c>
      <c r="E20" s="731"/>
      <c r="F20" s="701">
        <v>65575434.68</v>
      </c>
      <c r="G20" s="731"/>
      <c r="H20" s="481">
        <v>16.86823996548947</v>
      </c>
      <c r="I20" s="701">
        <v>125861621.89</v>
      </c>
      <c r="J20" s="731"/>
      <c r="K20" s="481">
        <v>32.37590495353194</v>
      </c>
      <c r="L20" s="482">
        <v>262889278.11</v>
      </c>
    </row>
    <row r="21" spans="1:12" ht="12.75" customHeight="1">
      <c r="A21" s="30" t="s">
        <v>356</v>
      </c>
      <c r="B21" s="701">
        <v>0</v>
      </c>
      <c r="C21" s="731"/>
      <c r="D21" s="701">
        <v>0</v>
      </c>
      <c r="E21" s="731"/>
      <c r="F21" s="701">
        <v>0</v>
      </c>
      <c r="G21" s="731"/>
      <c r="H21" s="481">
        <v>0</v>
      </c>
      <c r="I21" s="701">
        <v>0</v>
      </c>
      <c r="J21" s="731"/>
      <c r="K21" s="481">
        <v>0</v>
      </c>
      <c r="L21" s="482">
        <v>0</v>
      </c>
    </row>
    <row r="22" spans="1:12" ht="12.75" customHeight="1">
      <c r="A22" s="30" t="s">
        <v>357</v>
      </c>
      <c r="B22" s="701">
        <v>0</v>
      </c>
      <c r="C22" s="731"/>
      <c r="D22" s="701">
        <v>0</v>
      </c>
      <c r="E22" s="731"/>
      <c r="F22" s="701">
        <v>0</v>
      </c>
      <c r="G22" s="731"/>
      <c r="H22" s="481">
        <v>0</v>
      </c>
      <c r="I22" s="701">
        <v>0</v>
      </c>
      <c r="J22" s="731"/>
      <c r="K22" s="481">
        <v>0</v>
      </c>
      <c r="L22" s="482">
        <v>0</v>
      </c>
    </row>
    <row r="23" spans="1:12" ht="12.75" customHeight="1">
      <c r="A23" s="149" t="s">
        <v>15</v>
      </c>
      <c r="B23" s="701">
        <v>135829800</v>
      </c>
      <c r="C23" s="731"/>
      <c r="D23" s="701">
        <v>136405310.2</v>
      </c>
      <c r="E23" s="731"/>
      <c r="F23" s="701">
        <v>17438234.33</v>
      </c>
      <c r="G23" s="731"/>
      <c r="H23" s="481">
        <v>12.784131574080023</v>
      </c>
      <c r="I23" s="701">
        <v>47340626</v>
      </c>
      <c r="J23" s="731"/>
      <c r="K23" s="481">
        <v>34.705852675814675</v>
      </c>
      <c r="L23" s="482">
        <v>89064684.2</v>
      </c>
    </row>
    <row r="24" spans="1:12" ht="12.75" customHeight="1">
      <c r="A24" s="30" t="s">
        <v>16</v>
      </c>
      <c r="B24" s="701">
        <v>1030600</v>
      </c>
      <c r="C24" s="731"/>
      <c r="D24" s="701">
        <v>1030600</v>
      </c>
      <c r="E24" s="731"/>
      <c r="F24" s="701">
        <v>195329.5</v>
      </c>
      <c r="G24" s="731"/>
      <c r="H24" s="481">
        <v>18.952988550359017</v>
      </c>
      <c r="I24" s="701">
        <v>403981.83</v>
      </c>
      <c r="J24" s="731"/>
      <c r="K24" s="481">
        <v>39.19870269745779</v>
      </c>
      <c r="L24" s="482">
        <v>626618.1699999999</v>
      </c>
    </row>
    <row r="25" spans="1:12" ht="12.75" customHeight="1">
      <c r="A25" s="30" t="s">
        <v>17</v>
      </c>
      <c r="B25" s="701">
        <v>67394400</v>
      </c>
      <c r="C25" s="731"/>
      <c r="D25" s="701">
        <v>67394400</v>
      </c>
      <c r="E25" s="731"/>
      <c r="F25" s="701">
        <v>16262916.53</v>
      </c>
      <c r="G25" s="731"/>
      <c r="H25" s="481">
        <v>24.1309612222974</v>
      </c>
      <c r="I25" s="701">
        <v>43175652.31</v>
      </c>
      <c r="J25" s="731"/>
      <c r="K25" s="481">
        <v>64.06415415820899</v>
      </c>
      <c r="L25" s="482">
        <v>24218747.689999998</v>
      </c>
    </row>
    <row r="26" spans="1:12" ht="12.75" customHeight="1">
      <c r="A26" s="30" t="s">
        <v>18</v>
      </c>
      <c r="B26" s="701">
        <v>338800</v>
      </c>
      <c r="C26" s="731"/>
      <c r="D26" s="701">
        <v>914310.2</v>
      </c>
      <c r="E26" s="731"/>
      <c r="F26" s="701">
        <v>764425.55</v>
      </c>
      <c r="G26" s="731"/>
      <c r="H26" s="481">
        <v>83.60680543649191</v>
      </c>
      <c r="I26" s="701">
        <v>914310.2</v>
      </c>
      <c r="J26" s="731"/>
      <c r="K26" s="481">
        <v>100</v>
      </c>
      <c r="L26" s="482">
        <v>0</v>
      </c>
    </row>
    <row r="27" spans="1:12" ht="12.75" customHeight="1">
      <c r="A27" s="30" t="s">
        <v>119</v>
      </c>
      <c r="B27" s="701">
        <v>67066000</v>
      </c>
      <c r="C27" s="731"/>
      <c r="D27" s="701">
        <v>67066000</v>
      </c>
      <c r="E27" s="731"/>
      <c r="F27" s="701">
        <v>215562.75</v>
      </c>
      <c r="G27" s="731"/>
      <c r="H27" s="481">
        <v>0.32141882623087703</v>
      </c>
      <c r="I27" s="701">
        <v>2846681.66</v>
      </c>
      <c r="J27" s="731"/>
      <c r="K27" s="481">
        <v>4.244597351862344</v>
      </c>
      <c r="L27" s="482">
        <v>64219318.34</v>
      </c>
    </row>
    <row r="28" spans="1:12" ht="21">
      <c r="A28" s="54" t="s">
        <v>369</v>
      </c>
      <c r="B28" s="701">
        <v>0</v>
      </c>
      <c r="C28" s="731"/>
      <c r="D28" s="701">
        <v>0</v>
      </c>
      <c r="E28" s="731"/>
      <c r="F28" s="701">
        <v>0</v>
      </c>
      <c r="G28" s="731"/>
      <c r="H28" s="481">
        <v>0</v>
      </c>
      <c r="I28" s="701">
        <v>0</v>
      </c>
      <c r="J28" s="731"/>
      <c r="K28" s="481">
        <v>0</v>
      </c>
      <c r="L28" s="482">
        <v>0</v>
      </c>
    </row>
    <row r="29" spans="1:12" ht="12.75" customHeight="1">
      <c r="A29" s="54" t="s">
        <v>370</v>
      </c>
      <c r="B29" s="701">
        <v>0</v>
      </c>
      <c r="C29" s="731"/>
      <c r="D29" s="701">
        <v>0</v>
      </c>
      <c r="E29" s="731"/>
      <c r="F29" s="701">
        <v>0</v>
      </c>
      <c r="G29" s="731"/>
      <c r="H29" s="481">
        <v>0</v>
      </c>
      <c r="I29" s="701"/>
      <c r="J29" s="731"/>
      <c r="K29" s="481">
        <v>0</v>
      </c>
      <c r="L29" s="482">
        <v>0</v>
      </c>
    </row>
    <row r="30" spans="1:12" ht="12.75" customHeight="1">
      <c r="A30" s="30" t="s">
        <v>19</v>
      </c>
      <c r="B30" s="701">
        <v>0</v>
      </c>
      <c r="C30" s="731"/>
      <c r="D30" s="701">
        <v>0</v>
      </c>
      <c r="E30" s="731"/>
      <c r="F30" s="701">
        <v>0</v>
      </c>
      <c r="G30" s="731"/>
      <c r="H30" s="481">
        <v>0</v>
      </c>
      <c r="I30" s="701">
        <v>0</v>
      </c>
      <c r="J30" s="731"/>
      <c r="K30" s="481">
        <v>0</v>
      </c>
      <c r="L30" s="482">
        <v>0</v>
      </c>
    </row>
    <row r="31" spans="1:12" ht="12.75" customHeight="1">
      <c r="A31" s="149" t="s">
        <v>20</v>
      </c>
      <c r="B31" s="701">
        <v>0</v>
      </c>
      <c r="C31" s="731"/>
      <c r="D31" s="701">
        <v>0</v>
      </c>
      <c r="E31" s="731"/>
      <c r="F31" s="701">
        <v>0</v>
      </c>
      <c r="G31" s="731"/>
      <c r="H31" s="481">
        <v>0</v>
      </c>
      <c r="I31" s="701">
        <v>0</v>
      </c>
      <c r="J31" s="731"/>
      <c r="K31" s="481">
        <v>0</v>
      </c>
      <c r="L31" s="482">
        <v>0</v>
      </c>
    </row>
    <row r="32" spans="1:12" ht="12.75" customHeight="1">
      <c r="A32" s="30" t="s">
        <v>21</v>
      </c>
      <c r="B32" s="701">
        <v>0</v>
      </c>
      <c r="C32" s="731"/>
      <c r="D32" s="701">
        <v>0</v>
      </c>
      <c r="E32" s="731"/>
      <c r="F32" s="701">
        <v>0</v>
      </c>
      <c r="G32" s="731"/>
      <c r="H32" s="481">
        <v>0</v>
      </c>
      <c r="I32" s="701">
        <v>0</v>
      </c>
      <c r="J32" s="731"/>
      <c r="K32" s="481">
        <v>0</v>
      </c>
      <c r="L32" s="482">
        <v>0</v>
      </c>
    </row>
    <row r="33" spans="1:12" ht="12.75" customHeight="1">
      <c r="A33" s="30" t="s">
        <v>22</v>
      </c>
      <c r="B33" s="701">
        <v>0</v>
      </c>
      <c r="C33" s="731"/>
      <c r="D33" s="701">
        <v>0</v>
      </c>
      <c r="E33" s="731"/>
      <c r="F33" s="701">
        <v>0</v>
      </c>
      <c r="G33" s="731"/>
      <c r="H33" s="481">
        <v>0</v>
      </c>
      <c r="I33" s="701">
        <v>0</v>
      </c>
      <c r="J33" s="731"/>
      <c r="K33" s="481">
        <v>0</v>
      </c>
      <c r="L33" s="482">
        <v>0</v>
      </c>
    </row>
    <row r="34" spans="1:12" ht="12.75" customHeight="1">
      <c r="A34" s="30" t="s">
        <v>23</v>
      </c>
      <c r="B34" s="701">
        <v>0</v>
      </c>
      <c r="C34" s="731"/>
      <c r="D34" s="701">
        <v>0</v>
      </c>
      <c r="E34" s="731"/>
      <c r="F34" s="701">
        <v>0</v>
      </c>
      <c r="G34" s="731"/>
      <c r="H34" s="481">
        <v>0</v>
      </c>
      <c r="I34" s="701">
        <v>0</v>
      </c>
      <c r="J34" s="731"/>
      <c r="K34" s="481">
        <v>0</v>
      </c>
      <c r="L34" s="482">
        <v>0</v>
      </c>
    </row>
    <row r="35" spans="1:12" ht="12.75" customHeight="1">
      <c r="A35" s="149" t="s">
        <v>24</v>
      </c>
      <c r="B35" s="701">
        <v>0</v>
      </c>
      <c r="C35" s="731"/>
      <c r="D35" s="701">
        <v>0</v>
      </c>
      <c r="E35" s="731"/>
      <c r="F35" s="701">
        <v>0</v>
      </c>
      <c r="G35" s="731"/>
      <c r="H35" s="481">
        <v>0</v>
      </c>
      <c r="I35" s="701">
        <v>0</v>
      </c>
      <c r="J35" s="731"/>
      <c r="K35" s="481">
        <v>0</v>
      </c>
      <c r="L35" s="482">
        <v>0</v>
      </c>
    </row>
    <row r="36" spans="1:12" ht="12.75" customHeight="1">
      <c r="A36" s="30" t="s">
        <v>371</v>
      </c>
      <c r="B36" s="701">
        <v>0</v>
      </c>
      <c r="C36" s="731"/>
      <c r="D36" s="701">
        <v>0</v>
      </c>
      <c r="E36" s="731"/>
      <c r="F36" s="701">
        <v>0</v>
      </c>
      <c r="G36" s="731"/>
      <c r="H36" s="481">
        <v>0</v>
      </c>
      <c r="I36" s="701">
        <v>0</v>
      </c>
      <c r="J36" s="731"/>
      <c r="K36" s="481">
        <v>0</v>
      </c>
      <c r="L36" s="482">
        <v>0</v>
      </c>
    </row>
    <row r="37" spans="1:12" ht="12.75" customHeight="1">
      <c r="A37" s="30" t="s">
        <v>25</v>
      </c>
      <c r="B37" s="701">
        <v>0</v>
      </c>
      <c r="C37" s="731"/>
      <c r="D37" s="701">
        <v>0</v>
      </c>
      <c r="E37" s="731"/>
      <c r="F37" s="701">
        <v>0</v>
      </c>
      <c r="G37" s="731"/>
      <c r="H37" s="481">
        <v>0</v>
      </c>
      <c r="I37" s="701">
        <v>0</v>
      </c>
      <c r="J37" s="731"/>
      <c r="K37" s="481">
        <v>0</v>
      </c>
      <c r="L37" s="482">
        <v>0</v>
      </c>
    </row>
    <row r="38" spans="1:12" ht="12.75" customHeight="1">
      <c r="A38" s="30" t="s">
        <v>26</v>
      </c>
      <c r="B38" s="701">
        <v>0</v>
      </c>
      <c r="C38" s="731"/>
      <c r="D38" s="701">
        <v>0</v>
      </c>
      <c r="E38" s="731"/>
      <c r="F38" s="701">
        <v>0</v>
      </c>
      <c r="G38" s="731"/>
      <c r="H38" s="481">
        <v>0</v>
      </c>
      <c r="I38" s="701">
        <v>0</v>
      </c>
      <c r="J38" s="731"/>
      <c r="K38" s="481">
        <v>0</v>
      </c>
      <c r="L38" s="482">
        <v>0</v>
      </c>
    </row>
    <row r="39" spans="1:12" ht="12.75" customHeight="1">
      <c r="A39" s="55" t="s">
        <v>27</v>
      </c>
      <c r="B39" s="701">
        <v>0</v>
      </c>
      <c r="C39" s="731"/>
      <c r="D39" s="701">
        <v>0</v>
      </c>
      <c r="E39" s="731"/>
      <c r="F39" s="701">
        <v>0</v>
      </c>
      <c r="G39" s="731"/>
      <c r="H39" s="481">
        <v>0</v>
      </c>
      <c r="I39" s="701">
        <v>0</v>
      </c>
      <c r="J39" s="731"/>
      <c r="K39" s="481">
        <v>0</v>
      </c>
      <c r="L39" s="482">
        <v>0</v>
      </c>
    </row>
    <row r="40" spans="1:12" ht="12.75" customHeight="1">
      <c r="A40" s="149" t="s">
        <v>28</v>
      </c>
      <c r="B40" s="701">
        <v>447593100</v>
      </c>
      <c r="C40" s="731"/>
      <c r="D40" s="701">
        <v>447593100</v>
      </c>
      <c r="E40" s="731"/>
      <c r="F40" s="701">
        <v>89045422.51</v>
      </c>
      <c r="G40" s="731"/>
      <c r="H40" s="481">
        <v>19.89427953871496</v>
      </c>
      <c r="I40" s="701">
        <v>231026294.76</v>
      </c>
      <c r="J40" s="731"/>
      <c r="K40" s="481">
        <v>51.61524937716868</v>
      </c>
      <c r="L40" s="482">
        <v>216566805.24</v>
      </c>
    </row>
    <row r="41" spans="1:14" ht="12.75" customHeight="1">
      <c r="A41" s="149" t="s">
        <v>29</v>
      </c>
      <c r="B41" s="701">
        <v>2984392800</v>
      </c>
      <c r="C41" s="731"/>
      <c r="D41" s="701">
        <v>2984392800</v>
      </c>
      <c r="E41" s="731"/>
      <c r="F41" s="701">
        <v>399706219.67999995</v>
      </c>
      <c r="G41" s="731"/>
      <c r="H41" s="481">
        <v>13.393217530882662</v>
      </c>
      <c r="I41" s="701">
        <v>1193466448.1599998</v>
      </c>
      <c r="J41" s="731"/>
      <c r="K41" s="481">
        <v>39.99026026868849</v>
      </c>
      <c r="L41" s="482">
        <v>1790926351.8400002</v>
      </c>
      <c r="M41" s="60"/>
      <c r="N41" s="60"/>
    </row>
    <row r="42" spans="1:12" ht="12.75" customHeight="1">
      <c r="A42" s="30" t="s">
        <v>30</v>
      </c>
      <c r="B42" s="701">
        <v>2221812200</v>
      </c>
      <c r="C42" s="731"/>
      <c r="D42" s="701">
        <v>2221812200</v>
      </c>
      <c r="E42" s="731"/>
      <c r="F42" s="701">
        <v>340941377.78</v>
      </c>
      <c r="G42" s="731"/>
      <c r="H42" s="481">
        <v>15.345193341723482</v>
      </c>
      <c r="I42" s="701">
        <v>1034146755.8299999</v>
      </c>
      <c r="J42" s="731"/>
      <c r="K42" s="481">
        <v>46.54519206573804</v>
      </c>
      <c r="L42" s="482">
        <v>1187665444.17</v>
      </c>
    </row>
    <row r="43" spans="1:12" ht="12.75" customHeight="1">
      <c r="A43" s="30" t="s">
        <v>31</v>
      </c>
      <c r="B43" s="701">
        <v>478545500</v>
      </c>
      <c r="C43" s="731"/>
      <c r="D43" s="701">
        <v>478545500</v>
      </c>
      <c r="E43" s="731"/>
      <c r="F43" s="701">
        <v>53337849.14</v>
      </c>
      <c r="G43" s="731"/>
      <c r="H43" s="481">
        <v>11.145826079233846</v>
      </c>
      <c r="I43" s="701">
        <v>148637556.75</v>
      </c>
      <c r="J43" s="731"/>
      <c r="K43" s="481">
        <v>31.06027676574119</v>
      </c>
      <c r="L43" s="482">
        <v>329907943.25</v>
      </c>
    </row>
    <row r="44" spans="1:12" ht="12.75" customHeight="1">
      <c r="A44" s="30" t="s">
        <v>32</v>
      </c>
      <c r="B44" s="701">
        <v>0</v>
      </c>
      <c r="C44" s="731"/>
      <c r="D44" s="701">
        <v>0</v>
      </c>
      <c r="E44" s="731"/>
      <c r="F44" s="701">
        <v>0</v>
      </c>
      <c r="G44" s="731"/>
      <c r="H44" s="481">
        <v>0</v>
      </c>
      <c r="I44" s="701">
        <v>0</v>
      </c>
      <c r="J44" s="731"/>
      <c r="K44" s="481">
        <v>0</v>
      </c>
      <c r="L44" s="482">
        <v>0</v>
      </c>
    </row>
    <row r="45" spans="1:12" ht="12.75" customHeight="1">
      <c r="A45" s="30" t="s">
        <v>33</v>
      </c>
      <c r="B45" s="701">
        <v>56200</v>
      </c>
      <c r="C45" s="731"/>
      <c r="D45" s="701">
        <v>56200</v>
      </c>
      <c r="E45" s="731"/>
      <c r="F45" s="701">
        <v>0</v>
      </c>
      <c r="G45" s="731"/>
      <c r="H45" s="481">
        <v>0</v>
      </c>
      <c r="I45" s="701">
        <v>5802.1</v>
      </c>
      <c r="J45" s="731"/>
      <c r="K45" s="481">
        <v>10.324021352313167</v>
      </c>
      <c r="L45" s="482">
        <v>50397.9</v>
      </c>
    </row>
    <row r="46" spans="1:12" ht="12.75" customHeight="1">
      <c r="A46" s="30" t="s">
        <v>34</v>
      </c>
      <c r="B46" s="701">
        <v>283978900</v>
      </c>
      <c r="C46" s="731"/>
      <c r="D46" s="701">
        <v>283978900</v>
      </c>
      <c r="E46" s="731"/>
      <c r="F46" s="701">
        <v>5426992.76</v>
      </c>
      <c r="G46" s="731"/>
      <c r="H46" s="481">
        <v>1.9110549269681656</v>
      </c>
      <c r="I46" s="701">
        <v>10676333.48</v>
      </c>
      <c r="J46" s="731"/>
      <c r="K46" s="481">
        <v>3.759551670916396</v>
      </c>
      <c r="L46" s="482">
        <v>273302566.52</v>
      </c>
    </row>
    <row r="47" spans="1:12" ht="12.75" customHeight="1">
      <c r="A47" s="56" t="s">
        <v>35</v>
      </c>
      <c r="B47" s="701">
        <v>0</v>
      </c>
      <c r="C47" s="731"/>
      <c r="D47" s="701">
        <v>0</v>
      </c>
      <c r="E47" s="731"/>
      <c r="F47" s="701">
        <v>0</v>
      </c>
      <c r="G47" s="731"/>
      <c r="H47" s="481">
        <v>0</v>
      </c>
      <c r="I47" s="701">
        <v>0</v>
      </c>
      <c r="J47" s="731"/>
      <c r="K47" s="481">
        <v>0</v>
      </c>
      <c r="L47" s="482">
        <v>0</v>
      </c>
    </row>
    <row r="48" spans="1:12" ht="12.75" customHeight="1">
      <c r="A48" s="149" t="s">
        <v>36</v>
      </c>
      <c r="B48" s="701">
        <v>163748100</v>
      </c>
      <c r="C48" s="731"/>
      <c r="D48" s="701">
        <v>163748100</v>
      </c>
      <c r="E48" s="731"/>
      <c r="F48" s="701">
        <v>26315651.959999997</v>
      </c>
      <c r="G48" s="731"/>
      <c r="H48" s="481">
        <v>16.070813621654235</v>
      </c>
      <c r="I48" s="701">
        <v>59891184.89</v>
      </c>
      <c r="J48" s="731"/>
      <c r="K48" s="481">
        <v>36.575193782401136</v>
      </c>
      <c r="L48" s="482">
        <v>103856915.11</v>
      </c>
    </row>
    <row r="49" spans="1:12" ht="12.75" customHeight="1">
      <c r="A49" s="30" t="s">
        <v>37</v>
      </c>
      <c r="B49" s="701">
        <v>83718200</v>
      </c>
      <c r="C49" s="731"/>
      <c r="D49" s="701">
        <v>83718200</v>
      </c>
      <c r="E49" s="731"/>
      <c r="F49" s="701">
        <v>14811339.14</v>
      </c>
      <c r="G49" s="731"/>
      <c r="H49" s="481">
        <v>17.691898703029928</v>
      </c>
      <c r="I49" s="701">
        <v>39095412.98</v>
      </c>
      <c r="J49" s="731"/>
      <c r="K49" s="481">
        <v>46.698821737686664</v>
      </c>
      <c r="L49" s="482">
        <v>44622787.02</v>
      </c>
    </row>
    <row r="50" spans="1:12" ht="12.75" customHeight="1">
      <c r="A50" s="30" t="s">
        <v>38</v>
      </c>
      <c r="B50" s="701">
        <v>25102100</v>
      </c>
      <c r="C50" s="731"/>
      <c r="D50" s="701">
        <v>25102100</v>
      </c>
      <c r="E50" s="731"/>
      <c r="F50" s="701">
        <v>8068544.15</v>
      </c>
      <c r="G50" s="731"/>
      <c r="H50" s="481">
        <v>32.1429049760777</v>
      </c>
      <c r="I50" s="701">
        <v>11167915.67</v>
      </c>
      <c r="J50" s="731"/>
      <c r="K50" s="481">
        <v>44.48996566024356</v>
      </c>
      <c r="L50" s="482">
        <v>13934184.33</v>
      </c>
    </row>
    <row r="51" spans="1:12" ht="12.75" customHeight="1">
      <c r="A51" s="30" t="s">
        <v>39</v>
      </c>
      <c r="B51" s="701">
        <v>9180000</v>
      </c>
      <c r="C51" s="731"/>
      <c r="D51" s="701">
        <v>9180000</v>
      </c>
      <c r="E51" s="731"/>
      <c r="F51" s="701">
        <v>2268818.31</v>
      </c>
      <c r="G51" s="731"/>
      <c r="H51" s="481">
        <v>24.71479640522876</v>
      </c>
      <c r="I51" s="701">
        <v>6359920.07</v>
      </c>
      <c r="J51" s="731"/>
      <c r="K51" s="481">
        <v>69.28017505446623</v>
      </c>
      <c r="L51" s="482">
        <v>2820079.9299999997</v>
      </c>
    </row>
    <row r="52" spans="1:12" ht="21">
      <c r="A52" s="54" t="s">
        <v>372</v>
      </c>
      <c r="B52" s="701">
        <v>0</v>
      </c>
      <c r="C52" s="731"/>
      <c r="D52" s="701">
        <v>0</v>
      </c>
      <c r="E52" s="731"/>
      <c r="F52" s="701">
        <v>0</v>
      </c>
      <c r="G52" s="731"/>
      <c r="H52" s="481">
        <v>0</v>
      </c>
      <c r="I52" s="701"/>
      <c r="J52" s="731"/>
      <c r="K52" s="481">
        <v>0</v>
      </c>
      <c r="L52" s="482">
        <v>0</v>
      </c>
    </row>
    <row r="53" spans="1:12" ht="12.75" customHeight="1">
      <c r="A53" s="56" t="s">
        <v>54</v>
      </c>
      <c r="B53" s="701">
        <v>45747800</v>
      </c>
      <c r="C53" s="731"/>
      <c r="D53" s="701">
        <v>45747800</v>
      </c>
      <c r="E53" s="731"/>
      <c r="F53" s="701">
        <v>1166950.36</v>
      </c>
      <c r="G53" s="731"/>
      <c r="H53" s="481">
        <v>2.550833832446588</v>
      </c>
      <c r="I53" s="701">
        <v>3267936.17</v>
      </c>
      <c r="J53" s="731"/>
      <c r="K53" s="481">
        <v>7.143373386261197</v>
      </c>
      <c r="L53" s="482">
        <v>42479863.83</v>
      </c>
    </row>
    <row r="54" spans="1:12" ht="12.75" customHeight="1">
      <c r="A54" s="149" t="s">
        <v>40</v>
      </c>
      <c r="B54" s="722">
        <v>710018100</v>
      </c>
      <c r="C54" s="755"/>
      <c r="D54" s="722">
        <v>710018100</v>
      </c>
      <c r="E54" s="755"/>
      <c r="F54" s="722">
        <v>88401202.02</v>
      </c>
      <c r="G54" s="755"/>
      <c r="H54" s="479">
        <v>12.450556122442512</v>
      </c>
      <c r="I54" s="722">
        <v>263392400.57</v>
      </c>
      <c r="J54" s="755"/>
      <c r="K54" s="479">
        <v>37.096575505610346</v>
      </c>
      <c r="L54" s="461">
        <v>448224548.45000005</v>
      </c>
    </row>
    <row r="55" spans="1:12" ht="12.75" customHeight="1">
      <c r="A55" s="149" t="s">
        <v>41</v>
      </c>
      <c r="B55" s="701">
        <v>36288000</v>
      </c>
      <c r="C55" s="731"/>
      <c r="D55" s="701">
        <v>36288000</v>
      </c>
      <c r="E55" s="731"/>
      <c r="F55" s="701">
        <v>8098849.02</v>
      </c>
      <c r="G55" s="731"/>
      <c r="H55" s="481">
        <v>22.31825677910053</v>
      </c>
      <c r="I55" s="701">
        <v>8098849.02</v>
      </c>
      <c r="J55" s="731"/>
      <c r="K55" s="481">
        <v>22.31825677910053</v>
      </c>
      <c r="L55" s="482">
        <v>29788000</v>
      </c>
    </row>
    <row r="56" spans="1:12" ht="12.75" customHeight="1">
      <c r="A56" s="30" t="s">
        <v>42</v>
      </c>
      <c r="B56" s="701">
        <v>34788000</v>
      </c>
      <c r="C56" s="731"/>
      <c r="D56" s="701">
        <v>34788000</v>
      </c>
      <c r="E56" s="731"/>
      <c r="F56" s="701">
        <v>5000000</v>
      </c>
      <c r="G56" s="731"/>
      <c r="H56" s="481">
        <v>14.372772220305851</v>
      </c>
      <c r="I56" s="701">
        <v>5000000</v>
      </c>
      <c r="J56" s="731"/>
      <c r="K56" s="481">
        <v>14.372772220305851</v>
      </c>
      <c r="L56" s="482">
        <v>29788000</v>
      </c>
    </row>
    <row r="57" spans="1:12" ht="12.75" customHeight="1">
      <c r="A57" s="30" t="s">
        <v>43</v>
      </c>
      <c r="B57" s="701">
        <v>1500000</v>
      </c>
      <c r="C57" s="731"/>
      <c r="D57" s="701">
        <v>3098849.02</v>
      </c>
      <c r="E57" s="731"/>
      <c r="F57" s="701">
        <v>3098849.02</v>
      </c>
      <c r="G57" s="731"/>
      <c r="H57" s="481">
        <v>100</v>
      </c>
      <c r="I57" s="701">
        <v>3098849.02</v>
      </c>
      <c r="J57" s="731"/>
      <c r="K57" s="481">
        <v>100</v>
      </c>
      <c r="L57" s="482">
        <v>0</v>
      </c>
    </row>
    <row r="58" spans="1:14" ht="12.75" customHeight="1">
      <c r="A58" s="149" t="s">
        <v>44</v>
      </c>
      <c r="B58" s="701">
        <v>7652000</v>
      </c>
      <c r="C58" s="731"/>
      <c r="D58" s="701">
        <v>7652000</v>
      </c>
      <c r="E58" s="731"/>
      <c r="F58" s="701">
        <v>56941.01</v>
      </c>
      <c r="G58" s="731"/>
      <c r="H58" s="481">
        <v>0.7441323836905384</v>
      </c>
      <c r="I58" s="701">
        <v>345024.35</v>
      </c>
      <c r="J58" s="731"/>
      <c r="K58" s="481">
        <v>4.50894341348667</v>
      </c>
      <c r="L58" s="482">
        <v>7306975.649999999</v>
      </c>
      <c r="M58" s="60"/>
      <c r="N58" s="60"/>
    </row>
    <row r="59" spans="1:12" ht="12.75" customHeight="1">
      <c r="A59" s="30" t="s">
        <v>45</v>
      </c>
      <c r="B59" s="701">
        <v>2056000</v>
      </c>
      <c r="C59" s="731"/>
      <c r="D59" s="701">
        <v>2056000</v>
      </c>
      <c r="E59" s="731"/>
      <c r="F59" s="701">
        <v>17140.18</v>
      </c>
      <c r="G59" s="731"/>
      <c r="H59" s="481">
        <v>0.8336663424124514</v>
      </c>
      <c r="I59" s="701">
        <v>119653.28</v>
      </c>
      <c r="J59" s="731"/>
      <c r="K59" s="481">
        <v>5.8197120622568095</v>
      </c>
      <c r="L59" s="482">
        <v>1936346.72</v>
      </c>
    </row>
    <row r="60" spans="1:12" ht="12.75" customHeight="1">
      <c r="A60" s="30" t="s">
        <v>46</v>
      </c>
      <c r="B60" s="701">
        <v>5596000</v>
      </c>
      <c r="C60" s="731"/>
      <c r="D60" s="701">
        <v>5596000</v>
      </c>
      <c r="E60" s="731"/>
      <c r="F60" s="701">
        <v>39800.83</v>
      </c>
      <c r="G60" s="731"/>
      <c r="H60" s="481">
        <v>0.711237133666905</v>
      </c>
      <c r="I60" s="701">
        <v>225371.07</v>
      </c>
      <c r="J60" s="731"/>
      <c r="K60" s="481">
        <v>4.027360078627591</v>
      </c>
      <c r="L60" s="482">
        <v>5370628.93</v>
      </c>
    </row>
    <row r="61" spans="1:12" ht="12.75" customHeight="1">
      <c r="A61" s="149" t="s">
        <v>47</v>
      </c>
      <c r="B61" s="701">
        <v>2054800</v>
      </c>
      <c r="C61" s="731"/>
      <c r="D61" s="701">
        <v>2054800</v>
      </c>
      <c r="E61" s="731"/>
      <c r="F61" s="701">
        <v>485599.72</v>
      </c>
      <c r="G61" s="731"/>
      <c r="H61" s="481">
        <v>23.632456686782167</v>
      </c>
      <c r="I61" s="701">
        <v>1068382.79</v>
      </c>
      <c r="J61" s="731"/>
      <c r="K61" s="481">
        <v>51.994490461358765</v>
      </c>
      <c r="L61" s="482">
        <v>986417.21</v>
      </c>
    </row>
    <row r="62" spans="1:14" ht="12.75" customHeight="1">
      <c r="A62" s="149" t="s">
        <v>48</v>
      </c>
      <c r="B62" s="701">
        <v>664023300</v>
      </c>
      <c r="C62" s="731"/>
      <c r="D62" s="701">
        <v>664023300</v>
      </c>
      <c r="E62" s="731"/>
      <c r="F62" s="701">
        <v>79759812.27</v>
      </c>
      <c r="G62" s="731"/>
      <c r="H62" s="481">
        <v>12.011598428850313</v>
      </c>
      <c r="I62" s="701">
        <v>253880144.41</v>
      </c>
      <c r="J62" s="731"/>
      <c r="K62" s="481">
        <v>38.23361987598929</v>
      </c>
      <c r="L62" s="482">
        <v>410143155.59000003</v>
      </c>
      <c r="M62" s="60"/>
      <c r="N62" s="60"/>
    </row>
    <row r="63" spans="1:12" ht="12.75" customHeight="1">
      <c r="A63" s="30" t="s">
        <v>30</v>
      </c>
      <c r="B63" s="701">
        <v>32204000</v>
      </c>
      <c r="C63" s="731"/>
      <c r="D63" s="701">
        <v>32204000</v>
      </c>
      <c r="E63" s="731"/>
      <c r="F63" s="701">
        <v>0</v>
      </c>
      <c r="G63" s="731"/>
      <c r="H63" s="481">
        <v>0</v>
      </c>
      <c r="I63" s="701">
        <v>3694046.41</v>
      </c>
      <c r="J63" s="731"/>
      <c r="K63" s="481">
        <v>11.47076887964228</v>
      </c>
      <c r="L63" s="482">
        <v>28509953.59</v>
      </c>
    </row>
    <row r="64" spans="1:12" ht="12.75" customHeight="1">
      <c r="A64" s="30" t="s">
        <v>31</v>
      </c>
      <c r="B64" s="701">
        <v>411979000</v>
      </c>
      <c r="C64" s="731"/>
      <c r="D64" s="701">
        <v>411979000</v>
      </c>
      <c r="E64" s="731"/>
      <c r="F64" s="701">
        <v>73892172.05</v>
      </c>
      <c r="G64" s="731"/>
      <c r="H64" s="481">
        <v>17.935907424893017</v>
      </c>
      <c r="I64" s="701">
        <v>221525698.99</v>
      </c>
      <c r="J64" s="731"/>
      <c r="K64" s="481">
        <v>53.77111430194258</v>
      </c>
      <c r="L64" s="482">
        <v>190453301.01</v>
      </c>
    </row>
    <row r="65" spans="1:12" ht="12.75" customHeight="1">
      <c r="A65" s="30" t="s">
        <v>32</v>
      </c>
      <c r="B65" s="701">
        <v>0</v>
      </c>
      <c r="C65" s="731"/>
      <c r="D65" s="701">
        <v>0</v>
      </c>
      <c r="E65" s="731"/>
      <c r="F65" s="701">
        <v>0</v>
      </c>
      <c r="G65" s="731"/>
      <c r="H65" s="481">
        <v>0</v>
      </c>
      <c r="I65" s="701">
        <v>0</v>
      </c>
      <c r="J65" s="731"/>
      <c r="K65" s="481">
        <v>0</v>
      </c>
      <c r="L65" s="482">
        <v>0</v>
      </c>
    </row>
    <row r="66" spans="1:12" ht="12.75" customHeight="1">
      <c r="A66" s="30" t="s">
        <v>33</v>
      </c>
      <c r="B66" s="701">
        <v>0</v>
      </c>
      <c r="C66" s="731"/>
      <c r="D66" s="701">
        <v>0</v>
      </c>
      <c r="E66" s="731"/>
      <c r="F66" s="701">
        <v>0</v>
      </c>
      <c r="G66" s="731"/>
      <c r="H66" s="481">
        <v>0</v>
      </c>
      <c r="I66" s="701">
        <v>0</v>
      </c>
      <c r="J66" s="731"/>
      <c r="K66" s="481">
        <v>0</v>
      </c>
      <c r="L66" s="482">
        <v>0</v>
      </c>
    </row>
    <row r="67" spans="1:12" ht="12.75" customHeight="1">
      <c r="A67" s="57" t="s">
        <v>49</v>
      </c>
      <c r="B67" s="701">
        <v>0</v>
      </c>
      <c r="C67" s="731"/>
      <c r="D67" s="701">
        <v>0</v>
      </c>
      <c r="E67" s="731"/>
      <c r="F67" s="701">
        <v>0</v>
      </c>
      <c r="G67" s="731"/>
      <c r="H67" s="481">
        <v>0</v>
      </c>
      <c r="I67" s="701">
        <v>0</v>
      </c>
      <c r="J67" s="731"/>
      <c r="K67" s="481">
        <v>0</v>
      </c>
      <c r="L67" s="482">
        <v>0</v>
      </c>
    </row>
    <row r="68" spans="1:12" ht="12.75" customHeight="1">
      <c r="A68" s="57" t="s">
        <v>34</v>
      </c>
      <c r="B68" s="701">
        <v>219840300</v>
      </c>
      <c r="C68" s="731"/>
      <c r="D68" s="701">
        <v>219840300</v>
      </c>
      <c r="E68" s="731"/>
      <c r="F68" s="701">
        <v>5867640.22</v>
      </c>
      <c r="G68" s="731"/>
      <c r="H68" s="481">
        <v>2.6690466761553724</v>
      </c>
      <c r="I68" s="701">
        <v>28660399.01</v>
      </c>
      <c r="J68" s="731"/>
      <c r="K68" s="481">
        <v>13.03691771253951</v>
      </c>
      <c r="L68" s="482">
        <v>191179900.99</v>
      </c>
    </row>
    <row r="69" spans="1:12" ht="12.75" customHeight="1">
      <c r="A69" s="57" t="s">
        <v>35</v>
      </c>
      <c r="B69" s="701">
        <v>0</v>
      </c>
      <c r="C69" s="731"/>
      <c r="D69" s="701">
        <v>0</v>
      </c>
      <c r="E69" s="731"/>
      <c r="F69" s="701">
        <v>0</v>
      </c>
      <c r="G69" s="731"/>
      <c r="H69" s="481">
        <v>0</v>
      </c>
      <c r="I69" s="701">
        <v>0</v>
      </c>
      <c r="J69" s="731"/>
      <c r="K69" s="481">
        <v>0</v>
      </c>
      <c r="L69" s="482">
        <v>0</v>
      </c>
    </row>
    <row r="70" spans="1:12" ht="12.75" customHeight="1">
      <c r="A70" s="149" t="s">
        <v>50</v>
      </c>
      <c r="B70" s="701">
        <v>0</v>
      </c>
      <c r="C70" s="731"/>
      <c r="D70" s="701">
        <v>0</v>
      </c>
      <c r="E70" s="731"/>
      <c r="F70" s="701">
        <v>0</v>
      </c>
      <c r="G70" s="731"/>
      <c r="H70" s="481">
        <v>0</v>
      </c>
      <c r="I70" s="701">
        <v>0</v>
      </c>
      <c r="J70" s="731"/>
      <c r="K70" s="481">
        <v>0</v>
      </c>
      <c r="L70" s="482">
        <v>0</v>
      </c>
    </row>
    <row r="71" spans="1:12" ht="12.75" customHeight="1">
      <c r="A71" s="30" t="s">
        <v>51</v>
      </c>
      <c r="B71" s="701">
        <v>0</v>
      </c>
      <c r="C71" s="731"/>
      <c r="D71" s="701">
        <v>0</v>
      </c>
      <c r="E71" s="731"/>
      <c r="F71" s="701">
        <v>0</v>
      </c>
      <c r="G71" s="731"/>
      <c r="H71" s="481">
        <v>0</v>
      </c>
      <c r="I71" s="701">
        <v>0</v>
      </c>
      <c r="J71" s="731"/>
      <c r="K71" s="481">
        <v>0</v>
      </c>
      <c r="L71" s="482">
        <v>0</v>
      </c>
    </row>
    <row r="72" spans="1:12" ht="12.75" customHeight="1">
      <c r="A72" s="58" t="s">
        <v>52</v>
      </c>
      <c r="B72" s="701">
        <v>0</v>
      </c>
      <c r="C72" s="731"/>
      <c r="D72" s="701">
        <v>0</v>
      </c>
      <c r="E72" s="731"/>
      <c r="F72" s="701">
        <v>0</v>
      </c>
      <c r="G72" s="731"/>
      <c r="H72" s="481">
        <v>0</v>
      </c>
      <c r="I72" s="701">
        <v>0</v>
      </c>
      <c r="J72" s="731"/>
      <c r="K72" s="481">
        <v>0</v>
      </c>
      <c r="L72" s="482">
        <v>0</v>
      </c>
    </row>
    <row r="73" spans="1:12" ht="12.75" customHeight="1">
      <c r="A73" s="57" t="s">
        <v>53</v>
      </c>
      <c r="B73" s="701">
        <v>0</v>
      </c>
      <c r="C73" s="731"/>
      <c r="D73" s="701">
        <v>0</v>
      </c>
      <c r="E73" s="731"/>
      <c r="F73" s="701"/>
      <c r="G73" s="731"/>
      <c r="H73" s="481">
        <v>0</v>
      </c>
      <c r="I73" s="701">
        <v>0</v>
      </c>
      <c r="J73" s="731"/>
      <c r="K73" s="481">
        <v>0</v>
      </c>
      <c r="L73" s="482">
        <v>0</v>
      </c>
    </row>
    <row r="74" spans="1:12" ht="12.75" customHeight="1">
      <c r="A74" s="150" t="s">
        <v>82</v>
      </c>
      <c r="B74" s="758">
        <v>1179764000</v>
      </c>
      <c r="C74" s="759"/>
      <c r="D74" s="758">
        <v>1308350364.76</v>
      </c>
      <c r="E74" s="759"/>
      <c r="F74" s="758">
        <v>268153522.96</v>
      </c>
      <c r="G74" s="759"/>
      <c r="H74" s="479">
        <v>20.495543868265692</v>
      </c>
      <c r="I74" s="758">
        <v>522340890.15</v>
      </c>
      <c r="J74" s="759"/>
      <c r="K74" s="479">
        <v>39.92362475825171</v>
      </c>
      <c r="L74" s="480">
        <v>786009474.61</v>
      </c>
    </row>
    <row r="75" spans="1:13" ht="12.75" customHeight="1">
      <c r="A75" s="151" t="s">
        <v>83</v>
      </c>
      <c r="B75" s="716">
        <v>13057110000</v>
      </c>
      <c r="C75" s="757"/>
      <c r="D75" s="716">
        <v>13186271874.960001</v>
      </c>
      <c r="E75" s="757"/>
      <c r="F75" s="716">
        <v>2111014532.58</v>
      </c>
      <c r="G75" s="757"/>
      <c r="H75" s="483">
        <v>16.009184040780315</v>
      </c>
      <c r="I75" s="716">
        <v>5992853062.7699995</v>
      </c>
      <c r="J75" s="757"/>
      <c r="K75" s="484">
        <v>45.447667995910926</v>
      </c>
      <c r="L75" s="485">
        <v>7195017661.209999</v>
      </c>
      <c r="M75" s="313"/>
    </row>
    <row r="76" spans="1:12" ht="12.75" customHeight="1">
      <c r="A76" s="314" t="s">
        <v>360</v>
      </c>
      <c r="B76" s="697"/>
      <c r="C76" s="727"/>
      <c r="D76" s="697"/>
      <c r="E76" s="727"/>
      <c r="F76" s="486"/>
      <c r="G76" s="487"/>
      <c r="H76" s="486"/>
      <c r="I76" s="697"/>
      <c r="J76" s="727"/>
      <c r="K76" s="488"/>
      <c r="L76" s="488"/>
    </row>
    <row r="77" spans="1:12" ht="12.75">
      <c r="A77" s="149" t="s">
        <v>309</v>
      </c>
      <c r="B77" s="728"/>
      <c r="C77" s="760"/>
      <c r="D77" s="728"/>
      <c r="E77" s="730"/>
      <c r="F77" s="728"/>
      <c r="G77" s="729"/>
      <c r="H77" s="482"/>
      <c r="I77" s="728"/>
      <c r="J77" s="729"/>
      <c r="K77" s="489"/>
      <c r="L77" s="489"/>
    </row>
    <row r="78" spans="1:12" ht="12.75">
      <c r="A78" s="30" t="s">
        <v>55</v>
      </c>
      <c r="B78" s="701"/>
      <c r="C78" s="761"/>
      <c r="D78" s="701"/>
      <c r="E78" s="732"/>
      <c r="F78" s="701"/>
      <c r="G78" s="731"/>
      <c r="H78" s="482"/>
      <c r="I78" s="701"/>
      <c r="J78" s="731"/>
      <c r="K78" s="489"/>
      <c r="L78" s="489"/>
    </row>
    <row r="79" spans="1:12" ht="12.75">
      <c r="A79" s="59" t="s">
        <v>56</v>
      </c>
      <c r="B79" s="701"/>
      <c r="C79" s="761"/>
      <c r="D79" s="701"/>
      <c r="E79" s="732"/>
      <c r="F79" s="701"/>
      <c r="G79" s="731"/>
      <c r="H79" s="482"/>
      <c r="I79" s="701"/>
      <c r="J79" s="731"/>
      <c r="K79" s="489"/>
      <c r="L79" s="489"/>
    </row>
    <row r="80" spans="1:12" ht="12.75">
      <c r="A80" s="149" t="s">
        <v>310</v>
      </c>
      <c r="B80" s="701"/>
      <c r="C80" s="761"/>
      <c r="D80" s="701"/>
      <c r="E80" s="732"/>
      <c r="F80" s="701"/>
      <c r="G80" s="731"/>
      <c r="H80" s="482"/>
      <c r="I80" s="701"/>
      <c r="J80" s="731"/>
      <c r="K80" s="489"/>
      <c r="L80" s="489"/>
    </row>
    <row r="81" spans="1:12" ht="12.75">
      <c r="A81" s="30" t="s">
        <v>55</v>
      </c>
      <c r="B81" s="701"/>
      <c r="C81" s="761"/>
      <c r="D81" s="701"/>
      <c r="E81" s="732"/>
      <c r="F81" s="701"/>
      <c r="G81" s="731"/>
      <c r="H81" s="482"/>
      <c r="I81" s="701"/>
      <c r="J81" s="731"/>
      <c r="K81" s="489"/>
      <c r="L81" s="489"/>
    </row>
    <row r="82" spans="1:12" ht="12.75">
      <c r="A82" s="59" t="s">
        <v>56</v>
      </c>
      <c r="B82" s="711"/>
      <c r="C82" s="762"/>
      <c r="D82" s="711"/>
      <c r="E82" s="713"/>
      <c r="F82" s="711"/>
      <c r="G82" s="712"/>
      <c r="H82" s="482"/>
      <c r="I82" s="711"/>
      <c r="J82" s="712"/>
      <c r="K82" s="490"/>
      <c r="L82" s="490"/>
    </row>
    <row r="83" spans="1:13" ht="12.75">
      <c r="A83" s="151" t="s">
        <v>57</v>
      </c>
      <c r="B83" s="716">
        <v>13057110000</v>
      </c>
      <c r="C83" s="693"/>
      <c r="D83" s="716">
        <v>13186271874.960001</v>
      </c>
      <c r="E83" s="693"/>
      <c r="F83" s="716">
        <v>2111014532.58</v>
      </c>
      <c r="G83" s="757"/>
      <c r="H83" s="485">
        <v>16.009184040780315</v>
      </c>
      <c r="I83" s="716">
        <v>5992853062.7699995</v>
      </c>
      <c r="J83" s="757"/>
      <c r="K83" s="491">
        <v>45.447667995910926</v>
      </c>
      <c r="L83" s="485">
        <v>7195017661.209999</v>
      </c>
      <c r="M83" s="29"/>
    </row>
    <row r="84" spans="1:12" ht="12.75">
      <c r="A84" s="152" t="s">
        <v>84</v>
      </c>
      <c r="B84" s="716">
        <v>0</v>
      </c>
      <c r="C84" s="693"/>
      <c r="D84" s="716">
        <v>0</v>
      </c>
      <c r="E84" s="693"/>
      <c r="F84" s="716">
        <v>0</v>
      </c>
      <c r="G84" s="757"/>
      <c r="H84" s="485">
        <v>0</v>
      </c>
      <c r="I84" s="716">
        <v>333547788.2800007</v>
      </c>
      <c r="J84" s="757"/>
      <c r="K84" s="492">
        <v>0</v>
      </c>
      <c r="L84" s="493">
        <v>0</v>
      </c>
    </row>
    <row r="85" spans="1:12" ht="15" customHeight="1">
      <c r="A85" s="28" t="s">
        <v>85</v>
      </c>
      <c r="B85" s="691">
        <v>13057110000</v>
      </c>
      <c r="C85" s="693"/>
      <c r="D85" s="691">
        <v>13186271874.960001</v>
      </c>
      <c r="E85" s="693"/>
      <c r="F85" s="691">
        <v>2111014532.58</v>
      </c>
      <c r="G85" s="694"/>
      <c r="H85" s="458">
        <v>16.009184040780315</v>
      </c>
      <c r="I85" s="691">
        <v>6326400851.05</v>
      </c>
      <c r="J85" s="694"/>
      <c r="K85" s="458">
        <v>47.97717589202362</v>
      </c>
      <c r="L85" s="494">
        <v>7195017661.209999</v>
      </c>
    </row>
    <row r="86" spans="1:12" ht="21">
      <c r="A86" s="343" t="s">
        <v>58</v>
      </c>
      <c r="B86" s="697"/>
      <c r="C86" s="698"/>
      <c r="D86" s="697"/>
      <c r="E86" s="693"/>
      <c r="F86" s="697"/>
      <c r="G86" s="727"/>
      <c r="H86" s="495">
        <v>0</v>
      </c>
      <c r="I86" s="697"/>
      <c r="J86" s="727"/>
      <c r="K86" s="495"/>
      <c r="L86" s="488"/>
    </row>
    <row r="87" spans="1:12" ht="12.75">
      <c r="A87" s="344" t="s">
        <v>354</v>
      </c>
      <c r="B87" s="697"/>
      <c r="C87" s="698"/>
      <c r="D87" s="697"/>
      <c r="E87" s="693"/>
      <c r="F87" s="697"/>
      <c r="G87" s="727"/>
      <c r="H87" s="495">
        <v>0</v>
      </c>
      <c r="I87" s="697"/>
      <c r="J87" s="727"/>
      <c r="K87" s="495"/>
      <c r="L87" s="488"/>
    </row>
    <row r="88" spans="1:12" ht="12.75">
      <c r="A88" s="345" t="s">
        <v>353</v>
      </c>
      <c r="B88" s="697"/>
      <c r="C88" s="698"/>
      <c r="D88" s="697"/>
      <c r="E88" s="693"/>
      <c r="F88" s="697"/>
      <c r="G88" s="727"/>
      <c r="H88" s="495">
        <v>0</v>
      </c>
      <c r="I88" s="697"/>
      <c r="J88" s="727"/>
      <c r="K88" s="495"/>
      <c r="L88" s="488"/>
    </row>
    <row r="89" spans="2:12" ht="10.5">
      <c r="B89" s="208"/>
      <c r="C89" s="208"/>
      <c r="F89" s="60"/>
      <c r="G89" s="60"/>
      <c r="H89" s="60"/>
      <c r="I89" s="60"/>
      <c r="J89" s="60"/>
      <c r="K89" s="60"/>
      <c r="L89" s="60"/>
    </row>
    <row r="90" spans="1:12" ht="11.25" customHeight="1">
      <c r="A90" s="50"/>
      <c r="B90" s="741" t="s">
        <v>428</v>
      </c>
      <c r="C90" s="749"/>
      <c r="D90" s="741" t="s">
        <v>234</v>
      </c>
      <c r="E90" s="749"/>
      <c r="F90" s="745" t="s">
        <v>109</v>
      </c>
      <c r="G90" s="746"/>
      <c r="H90" s="746"/>
      <c r="I90" s="746"/>
      <c r="J90" s="746"/>
      <c r="K90" s="747"/>
      <c r="L90" s="309" t="s">
        <v>160</v>
      </c>
    </row>
    <row r="91" spans="1:12" ht="11.25" customHeight="1">
      <c r="A91" s="311" t="s">
        <v>539</v>
      </c>
      <c r="B91" s="750"/>
      <c r="C91" s="751"/>
      <c r="D91" s="750"/>
      <c r="E91" s="751"/>
      <c r="F91" s="748" t="s">
        <v>113</v>
      </c>
      <c r="G91" s="764"/>
      <c r="H91" s="51" t="s">
        <v>114</v>
      </c>
      <c r="I91" s="739" t="s">
        <v>115</v>
      </c>
      <c r="J91" s="740"/>
      <c r="K91" s="52" t="s">
        <v>114</v>
      </c>
      <c r="L91" s="310"/>
    </row>
    <row r="92" spans="1:12" s="395" customFormat="1" ht="12" customHeight="1">
      <c r="A92" s="396"/>
      <c r="B92" s="397"/>
      <c r="C92" s="398"/>
      <c r="D92" s="733" t="s">
        <v>116</v>
      </c>
      <c r="E92" s="734"/>
      <c r="F92" s="733" t="s">
        <v>117</v>
      </c>
      <c r="G92" s="734"/>
      <c r="H92" s="389" t="s">
        <v>118</v>
      </c>
      <c r="I92" s="733" t="s">
        <v>152</v>
      </c>
      <c r="J92" s="734"/>
      <c r="K92" s="390" t="s">
        <v>153</v>
      </c>
      <c r="L92" s="390" t="s">
        <v>154</v>
      </c>
    </row>
    <row r="93" spans="1:12" ht="11.25" customHeight="1">
      <c r="A93" s="346" t="s">
        <v>13</v>
      </c>
      <c r="B93" s="728">
        <v>1179742000</v>
      </c>
      <c r="C93" s="729"/>
      <c r="D93" s="728">
        <v>1179742000</v>
      </c>
      <c r="E93" s="729"/>
      <c r="F93" s="728">
        <v>194840400.93</v>
      </c>
      <c r="G93" s="729"/>
      <c r="H93" s="496">
        <v>16.515509402055702</v>
      </c>
      <c r="I93" s="728">
        <v>393735525.39</v>
      </c>
      <c r="J93" s="730"/>
      <c r="K93" s="481">
        <v>33.37471458929156</v>
      </c>
      <c r="L93" s="497">
        <v>786006474.61</v>
      </c>
    </row>
    <row r="94" spans="1:12" ht="11.25" customHeight="1">
      <c r="A94" s="30" t="s">
        <v>15</v>
      </c>
      <c r="B94" s="701">
        <v>0</v>
      </c>
      <c r="C94" s="731"/>
      <c r="D94" s="701">
        <v>0</v>
      </c>
      <c r="E94" s="731"/>
      <c r="F94" s="701">
        <v>0</v>
      </c>
      <c r="G94" s="731"/>
      <c r="H94" s="496">
        <v>0</v>
      </c>
      <c r="I94" s="701">
        <v>0</v>
      </c>
      <c r="J94" s="732"/>
      <c r="K94" s="481" t="e">
        <v>#DIV/0!</v>
      </c>
      <c r="L94" s="497">
        <v>0</v>
      </c>
    </row>
    <row r="95" spans="1:12" ht="11.25" customHeight="1">
      <c r="A95" s="30" t="s">
        <v>28</v>
      </c>
      <c r="B95" s="701">
        <v>3000</v>
      </c>
      <c r="C95" s="731"/>
      <c r="D95" s="701">
        <v>3000</v>
      </c>
      <c r="E95" s="731"/>
      <c r="F95" s="701">
        <v>0</v>
      </c>
      <c r="G95" s="731"/>
      <c r="H95" s="496">
        <v>0</v>
      </c>
      <c r="I95" s="701">
        <v>0</v>
      </c>
      <c r="J95" s="732"/>
      <c r="K95" s="481">
        <v>0</v>
      </c>
      <c r="L95" s="497">
        <v>3000</v>
      </c>
    </row>
    <row r="96" spans="1:12" ht="11.25" customHeight="1">
      <c r="A96" s="31" t="s">
        <v>36</v>
      </c>
      <c r="B96" s="711">
        <v>19000</v>
      </c>
      <c r="C96" s="712"/>
      <c r="D96" s="711">
        <v>128605364.76</v>
      </c>
      <c r="E96" s="712"/>
      <c r="F96" s="711">
        <v>73313122.03</v>
      </c>
      <c r="G96" s="712"/>
      <c r="H96" s="498">
        <v>57.00627043577462</v>
      </c>
      <c r="I96" s="711">
        <v>128605364.76</v>
      </c>
      <c r="J96" s="713"/>
      <c r="K96" s="499">
        <v>100</v>
      </c>
      <c r="L96" s="497">
        <v>0</v>
      </c>
    </row>
    <row r="97" spans="1:12" ht="15" customHeight="1">
      <c r="A97" s="312" t="s">
        <v>815</v>
      </c>
      <c r="B97" s="695">
        <v>1179764000</v>
      </c>
      <c r="C97" s="696"/>
      <c r="D97" s="695">
        <v>1308350364.76</v>
      </c>
      <c r="E97" s="696"/>
      <c r="F97" s="695">
        <v>268153522.96</v>
      </c>
      <c r="G97" s="696">
        <v>0</v>
      </c>
      <c r="H97" s="500">
        <v>20.495543868265692</v>
      </c>
      <c r="I97" s="691">
        <v>522340890.15</v>
      </c>
      <c r="J97" s="693"/>
      <c r="K97" s="358">
        <v>39.92362475825171</v>
      </c>
      <c r="L97" s="501">
        <v>786009474.61</v>
      </c>
    </row>
    <row r="98" spans="5:12" ht="4.5" customHeight="1">
      <c r="E98" s="208"/>
      <c r="F98" s="60"/>
      <c r="G98" s="411"/>
      <c r="H98" s="411"/>
      <c r="I98" s="411"/>
      <c r="J98" s="60"/>
      <c r="K98" s="60"/>
      <c r="L98" s="60"/>
    </row>
    <row r="99" spans="1:12" ht="14.25" customHeight="1">
      <c r="A99" s="735" t="s">
        <v>159</v>
      </c>
      <c r="B99" s="61" t="s">
        <v>156</v>
      </c>
      <c r="C99" s="61" t="s">
        <v>156</v>
      </c>
      <c r="D99" s="703" t="s">
        <v>157</v>
      </c>
      <c r="E99" s="718"/>
      <c r="F99" s="720" t="s">
        <v>160</v>
      </c>
      <c r="G99" s="703" t="s">
        <v>158</v>
      </c>
      <c r="H99" s="704"/>
      <c r="I99" s="720" t="s">
        <v>160</v>
      </c>
      <c r="J99" s="725" t="s">
        <v>537</v>
      </c>
      <c r="K99" s="705" t="s">
        <v>642</v>
      </c>
      <c r="L99" s="706"/>
    </row>
    <row r="100" spans="1:12" ht="27" customHeight="1">
      <c r="A100" s="736"/>
      <c r="B100" s="62" t="s">
        <v>111</v>
      </c>
      <c r="C100" s="62" t="s">
        <v>112</v>
      </c>
      <c r="D100" s="63" t="s">
        <v>432</v>
      </c>
      <c r="E100" s="63" t="s">
        <v>433</v>
      </c>
      <c r="F100" s="721"/>
      <c r="G100" s="63" t="s">
        <v>432</v>
      </c>
      <c r="H100" s="64" t="s">
        <v>433</v>
      </c>
      <c r="I100" s="721"/>
      <c r="J100" s="726"/>
      <c r="K100" s="707"/>
      <c r="L100" s="708"/>
    </row>
    <row r="101" spans="1:12" ht="10.5">
      <c r="A101" s="736"/>
      <c r="B101" s="62"/>
      <c r="C101" s="62"/>
      <c r="D101" s="64" t="s">
        <v>121</v>
      </c>
      <c r="E101" s="64" t="s">
        <v>121</v>
      </c>
      <c r="F101" s="721"/>
      <c r="G101" s="64" t="s">
        <v>121</v>
      </c>
      <c r="H101" s="64" t="s">
        <v>121</v>
      </c>
      <c r="I101" s="721"/>
      <c r="J101" s="726"/>
      <c r="K101" s="707"/>
      <c r="L101" s="708"/>
    </row>
    <row r="102" spans="1:12" s="395" customFormat="1" ht="12" customHeight="1">
      <c r="A102" s="737"/>
      <c r="B102" s="391" t="s">
        <v>161</v>
      </c>
      <c r="C102" s="391" t="s">
        <v>162</v>
      </c>
      <c r="D102" s="394"/>
      <c r="E102" s="391" t="s">
        <v>232</v>
      </c>
      <c r="F102" s="392" t="s">
        <v>543</v>
      </c>
      <c r="G102" s="394"/>
      <c r="H102" s="391" t="s">
        <v>164</v>
      </c>
      <c r="I102" s="391" t="s">
        <v>544</v>
      </c>
      <c r="J102" s="391" t="s">
        <v>349</v>
      </c>
      <c r="K102" s="709"/>
      <c r="L102" s="710"/>
    </row>
    <row r="103" spans="1:12" s="47" customFormat="1" ht="12.75">
      <c r="A103" s="154" t="s">
        <v>361</v>
      </c>
      <c r="B103" s="502">
        <v>12125839700</v>
      </c>
      <c r="C103" s="479">
        <v>12562734463.130001</v>
      </c>
      <c r="D103" s="479">
        <v>4027338603.5200005</v>
      </c>
      <c r="E103" s="479">
        <v>8601653834.990002</v>
      </c>
      <c r="F103" s="479">
        <v>3961080628.1400003</v>
      </c>
      <c r="G103" s="479">
        <v>2031523976.3799999</v>
      </c>
      <c r="H103" s="479">
        <v>5592025664.05</v>
      </c>
      <c r="I103" s="479">
        <v>6970708799.08</v>
      </c>
      <c r="J103" s="479">
        <v>5094168879.09</v>
      </c>
      <c r="K103" s="714">
        <v>0</v>
      </c>
      <c r="L103" s="715"/>
    </row>
    <row r="104" spans="1:12" s="47" customFormat="1" ht="12.75">
      <c r="A104" s="66" t="s">
        <v>86</v>
      </c>
      <c r="B104" s="502">
        <v>10009392800</v>
      </c>
      <c r="C104" s="479">
        <v>10554096868.130001</v>
      </c>
      <c r="D104" s="479">
        <v>3505707608.1400003</v>
      </c>
      <c r="E104" s="479">
        <v>7499023714.780001</v>
      </c>
      <c r="F104" s="479">
        <v>3055073153.3500004</v>
      </c>
      <c r="G104" s="479">
        <v>1857012940.04</v>
      </c>
      <c r="H104" s="479">
        <v>5017986401.25</v>
      </c>
      <c r="I104" s="479">
        <v>5536110466.88</v>
      </c>
      <c r="J104" s="479">
        <v>4533703437.59</v>
      </c>
      <c r="K104" s="722">
        <v>0</v>
      </c>
      <c r="L104" s="702"/>
    </row>
    <row r="105" spans="1:12" s="47" customFormat="1" ht="12.75">
      <c r="A105" s="66" t="s">
        <v>87</v>
      </c>
      <c r="B105" s="481">
        <v>5134540600</v>
      </c>
      <c r="C105" s="481">
        <v>5590822231.81</v>
      </c>
      <c r="D105" s="481">
        <v>1548629565.3</v>
      </c>
      <c r="E105" s="481">
        <v>3860919877.44</v>
      </c>
      <c r="F105" s="481">
        <v>1729902354.3700004</v>
      </c>
      <c r="G105" s="481">
        <v>1141466899.99</v>
      </c>
      <c r="H105" s="481">
        <v>2952674350.66</v>
      </c>
      <c r="I105" s="481">
        <v>2638147881.1500006</v>
      </c>
      <c r="J105" s="481">
        <v>2560310518.81</v>
      </c>
      <c r="K105" s="701"/>
      <c r="L105" s="702"/>
    </row>
    <row r="106" spans="1:12" ht="12.75">
      <c r="A106" s="66" t="s">
        <v>88</v>
      </c>
      <c r="B106" s="481">
        <v>267800700</v>
      </c>
      <c r="C106" s="481">
        <v>269689960</v>
      </c>
      <c r="D106" s="481">
        <v>171288900</v>
      </c>
      <c r="E106" s="481">
        <v>260835700</v>
      </c>
      <c r="F106" s="481">
        <v>8854260</v>
      </c>
      <c r="G106" s="481">
        <v>34271082.68</v>
      </c>
      <c r="H106" s="481">
        <v>122223913.26</v>
      </c>
      <c r="I106" s="481">
        <v>147466046.74</v>
      </c>
      <c r="J106" s="481">
        <v>122223913.26</v>
      </c>
      <c r="K106" s="701"/>
      <c r="L106" s="702"/>
    </row>
    <row r="107" spans="1:12" ht="12.75">
      <c r="A107" s="66" t="s">
        <v>89</v>
      </c>
      <c r="B107" s="503">
        <v>4607051500</v>
      </c>
      <c r="C107" s="481">
        <v>4693584676.32</v>
      </c>
      <c r="D107" s="481">
        <v>1785789142.8400002</v>
      </c>
      <c r="E107" s="481">
        <v>3377268137.34</v>
      </c>
      <c r="F107" s="481">
        <v>1316316538.98</v>
      </c>
      <c r="G107" s="481">
        <v>681274957.37</v>
      </c>
      <c r="H107" s="481">
        <v>1943088137.33</v>
      </c>
      <c r="I107" s="481">
        <v>2750496538.99</v>
      </c>
      <c r="J107" s="481">
        <v>1851169005.52</v>
      </c>
      <c r="K107" s="701">
        <v>0</v>
      </c>
      <c r="L107" s="702"/>
    </row>
    <row r="108" spans="1:12" ht="12.75">
      <c r="A108" s="67" t="s">
        <v>742</v>
      </c>
      <c r="B108" s="481">
        <v>2079676200</v>
      </c>
      <c r="C108" s="481">
        <v>2046699481.57</v>
      </c>
      <c r="D108" s="481">
        <v>1215925131.9</v>
      </c>
      <c r="E108" s="481">
        <v>1958993200</v>
      </c>
      <c r="F108" s="481">
        <v>87706281.56999993</v>
      </c>
      <c r="G108" s="481">
        <v>322201978.95</v>
      </c>
      <c r="H108" s="481">
        <v>1054558922.08</v>
      </c>
      <c r="I108" s="481">
        <v>992140559.4899999</v>
      </c>
      <c r="J108" s="481">
        <v>1029153084.7</v>
      </c>
      <c r="K108" s="701"/>
      <c r="L108" s="702"/>
    </row>
    <row r="109" spans="1:12" ht="12.75">
      <c r="A109" s="67" t="s">
        <v>743</v>
      </c>
      <c r="B109" s="481">
        <v>2527375300</v>
      </c>
      <c r="C109" s="481">
        <v>2646885194.75</v>
      </c>
      <c r="D109" s="481">
        <v>569864010.94</v>
      </c>
      <c r="E109" s="481">
        <v>1418274937.34</v>
      </c>
      <c r="F109" s="481">
        <v>1228610257.41</v>
      </c>
      <c r="G109" s="481">
        <v>359072978.42</v>
      </c>
      <c r="H109" s="481">
        <v>888529215.25</v>
      </c>
      <c r="I109" s="481">
        <v>1758355979.5</v>
      </c>
      <c r="J109" s="481">
        <v>822015920.82</v>
      </c>
      <c r="K109" s="701"/>
      <c r="L109" s="702"/>
    </row>
    <row r="110" spans="1:12" s="47" customFormat="1" ht="12.75">
      <c r="A110" s="66" t="s">
        <v>90</v>
      </c>
      <c r="B110" s="502">
        <v>1999571700</v>
      </c>
      <c r="C110" s="479">
        <v>1902702395</v>
      </c>
      <c r="D110" s="479">
        <v>521630995.38</v>
      </c>
      <c r="E110" s="479">
        <v>1102630120.21</v>
      </c>
      <c r="F110" s="479">
        <v>906007474.7900001</v>
      </c>
      <c r="G110" s="479">
        <v>174511036.34</v>
      </c>
      <c r="H110" s="479">
        <v>574039262.8000001</v>
      </c>
      <c r="I110" s="479">
        <v>1434598332.1999998</v>
      </c>
      <c r="J110" s="479">
        <v>560465441.5</v>
      </c>
      <c r="K110" s="722">
        <v>0</v>
      </c>
      <c r="L110" s="702"/>
    </row>
    <row r="111" spans="1:12" ht="12.75">
      <c r="A111" s="60" t="s">
        <v>91</v>
      </c>
      <c r="B111" s="481">
        <v>1222433500</v>
      </c>
      <c r="C111" s="481">
        <v>1234489255</v>
      </c>
      <c r="D111" s="481">
        <v>143895299.73</v>
      </c>
      <c r="E111" s="481">
        <v>444526119.8</v>
      </c>
      <c r="F111" s="481">
        <v>789963135.2</v>
      </c>
      <c r="G111" s="481">
        <v>92055673.33</v>
      </c>
      <c r="H111" s="481">
        <v>213321736.59</v>
      </c>
      <c r="I111" s="481">
        <v>1021167518.41</v>
      </c>
      <c r="J111" s="481">
        <v>199747915.29</v>
      </c>
      <c r="K111" s="701"/>
      <c r="L111" s="702"/>
    </row>
    <row r="112" spans="1:12" ht="12.75">
      <c r="A112" s="60" t="s">
        <v>92</v>
      </c>
      <c r="B112" s="481">
        <v>13788800</v>
      </c>
      <c r="C112" s="481">
        <v>2740974</v>
      </c>
      <c r="D112" s="481">
        <v>145545</v>
      </c>
      <c r="E112" s="481">
        <v>501849.76</v>
      </c>
      <c r="F112" s="481">
        <v>2239124.24</v>
      </c>
      <c r="G112" s="481">
        <v>95129.73</v>
      </c>
      <c r="H112" s="481">
        <v>353376.49</v>
      </c>
      <c r="I112" s="481">
        <v>2387597.51</v>
      </c>
      <c r="J112" s="481">
        <v>353376.49</v>
      </c>
      <c r="K112" s="701"/>
      <c r="L112" s="702"/>
    </row>
    <row r="113" spans="1:12" ht="12.75">
      <c r="A113" s="60" t="s">
        <v>93</v>
      </c>
      <c r="B113" s="481">
        <v>763349400</v>
      </c>
      <c r="C113" s="481">
        <v>665472166</v>
      </c>
      <c r="D113" s="481">
        <v>377590150.65</v>
      </c>
      <c r="E113" s="481">
        <v>657602150.65</v>
      </c>
      <c r="F113" s="481">
        <v>7870015.350000024</v>
      </c>
      <c r="G113" s="481">
        <v>82360233.28</v>
      </c>
      <c r="H113" s="481">
        <v>360364149.72</v>
      </c>
      <c r="I113" s="481">
        <v>305108016.28</v>
      </c>
      <c r="J113" s="481">
        <v>360364149.72</v>
      </c>
      <c r="K113" s="701"/>
      <c r="L113" s="702"/>
    </row>
    <row r="114" spans="1:12" ht="12.75">
      <c r="A114" s="60" t="s">
        <v>94</v>
      </c>
      <c r="B114" s="482">
        <v>87915000</v>
      </c>
      <c r="C114" s="481">
        <v>76975000</v>
      </c>
      <c r="D114" s="481">
        <v>0</v>
      </c>
      <c r="E114" s="481">
        <v>0</v>
      </c>
      <c r="F114" s="481">
        <v>76975000</v>
      </c>
      <c r="G114" s="481">
        <v>0</v>
      </c>
      <c r="H114" s="481">
        <v>0</v>
      </c>
      <c r="I114" s="481">
        <v>76975000</v>
      </c>
      <c r="J114" s="481"/>
      <c r="K114" s="701"/>
      <c r="L114" s="702"/>
    </row>
    <row r="115" spans="1:12" ht="12.75">
      <c r="A115" s="60" t="s">
        <v>95</v>
      </c>
      <c r="B115" s="482">
        <v>28960200</v>
      </c>
      <c r="C115" s="481">
        <v>28960200</v>
      </c>
      <c r="D115" s="481">
        <v>0</v>
      </c>
      <c r="E115" s="481">
        <v>0</v>
      </c>
      <c r="F115" s="481">
        <v>28960200</v>
      </c>
      <c r="G115" s="481">
        <v>0</v>
      </c>
      <c r="H115" s="481">
        <v>0</v>
      </c>
      <c r="I115" s="481">
        <v>28960200</v>
      </c>
      <c r="J115" s="481"/>
      <c r="K115" s="701"/>
      <c r="L115" s="702"/>
    </row>
    <row r="116" spans="1:12" s="47" customFormat="1" ht="12.75">
      <c r="A116" s="66" t="s">
        <v>96</v>
      </c>
      <c r="B116" s="480">
        <v>931270300</v>
      </c>
      <c r="C116" s="480">
        <v>1124168075.8700001</v>
      </c>
      <c r="D116" s="480">
        <v>315211601.90999997</v>
      </c>
      <c r="E116" s="480">
        <v>899510935.5400001</v>
      </c>
      <c r="F116" s="480">
        <v>224657140.33</v>
      </c>
      <c r="G116" s="480">
        <v>250887602.32</v>
      </c>
      <c r="H116" s="480">
        <v>734375187</v>
      </c>
      <c r="I116" s="480">
        <v>389792888.87000006</v>
      </c>
      <c r="J116" s="480">
        <v>649550074.13</v>
      </c>
      <c r="K116" s="758">
        <v>0</v>
      </c>
      <c r="L116" s="763"/>
    </row>
    <row r="117" spans="1:12" s="47" customFormat="1" ht="12.75">
      <c r="A117" s="120" t="s">
        <v>97</v>
      </c>
      <c r="B117" s="458">
        <v>13057110000</v>
      </c>
      <c r="C117" s="358">
        <v>13686902539.000002</v>
      </c>
      <c r="D117" s="358">
        <v>4342550205.43</v>
      </c>
      <c r="E117" s="358">
        <v>9501164770.530003</v>
      </c>
      <c r="F117" s="358">
        <v>4185737768.4700003</v>
      </c>
      <c r="G117" s="358">
        <v>2282411578.7</v>
      </c>
      <c r="H117" s="358">
        <v>6326400851.05</v>
      </c>
      <c r="I117" s="358">
        <v>7360501687.95</v>
      </c>
      <c r="J117" s="458">
        <v>5743718953.22</v>
      </c>
      <c r="K117" s="691">
        <v>0</v>
      </c>
      <c r="L117" s="692"/>
    </row>
    <row r="118" spans="1:12" ht="12.75">
      <c r="A118" s="314" t="s">
        <v>362</v>
      </c>
      <c r="B118" s="486">
        <v>0</v>
      </c>
      <c r="C118" s="486">
        <v>0</v>
      </c>
      <c r="D118" s="486">
        <v>0</v>
      </c>
      <c r="E118" s="486">
        <v>0</v>
      </c>
      <c r="F118" s="486">
        <v>0</v>
      </c>
      <c r="G118" s="486">
        <v>0</v>
      </c>
      <c r="H118" s="486">
        <v>0</v>
      </c>
      <c r="I118" s="486">
        <v>0</v>
      </c>
      <c r="J118" s="486">
        <v>0</v>
      </c>
      <c r="K118" s="697">
        <v>0</v>
      </c>
      <c r="L118" s="717"/>
    </row>
    <row r="119" spans="1:12" ht="12.75">
      <c r="A119" s="149" t="s">
        <v>3</v>
      </c>
      <c r="B119" s="461">
        <v>0</v>
      </c>
      <c r="C119" s="461">
        <v>0</v>
      </c>
      <c r="D119" s="461">
        <v>0</v>
      </c>
      <c r="E119" s="461">
        <v>0</v>
      </c>
      <c r="F119" s="461">
        <v>0</v>
      </c>
      <c r="G119" s="461">
        <v>0</v>
      </c>
      <c r="H119" s="461">
        <v>0</v>
      </c>
      <c r="I119" s="461">
        <v>0</v>
      </c>
      <c r="J119" s="461">
        <v>0</v>
      </c>
      <c r="K119" s="728"/>
      <c r="L119" s="715"/>
    </row>
    <row r="120" spans="1:12" ht="12.75">
      <c r="A120" s="30" t="s">
        <v>1</v>
      </c>
      <c r="B120" s="482"/>
      <c r="C120" s="482"/>
      <c r="D120" s="481"/>
      <c r="E120" s="482"/>
      <c r="F120" s="481"/>
      <c r="G120" s="489"/>
      <c r="H120" s="489"/>
      <c r="I120" s="489"/>
      <c r="J120" s="481"/>
      <c r="K120" s="701"/>
      <c r="L120" s="702"/>
    </row>
    <row r="121" spans="1:12" ht="12.75">
      <c r="A121" s="30" t="s">
        <v>2</v>
      </c>
      <c r="B121" s="482"/>
      <c r="C121" s="482"/>
      <c r="D121" s="481"/>
      <c r="E121" s="482"/>
      <c r="F121" s="481"/>
      <c r="G121" s="489"/>
      <c r="H121" s="489"/>
      <c r="I121" s="489"/>
      <c r="J121" s="481"/>
      <c r="K121" s="701"/>
      <c r="L121" s="702"/>
    </row>
    <row r="122" spans="1:12" ht="12.75">
      <c r="A122" s="149" t="s">
        <v>4</v>
      </c>
      <c r="B122" s="461">
        <v>0</v>
      </c>
      <c r="C122" s="461">
        <v>0</v>
      </c>
      <c r="D122" s="461">
        <v>0</v>
      </c>
      <c r="E122" s="461">
        <v>0</v>
      </c>
      <c r="F122" s="461">
        <v>0</v>
      </c>
      <c r="G122" s="461">
        <v>0</v>
      </c>
      <c r="H122" s="461">
        <v>0</v>
      </c>
      <c r="I122" s="461">
        <v>0</v>
      </c>
      <c r="J122" s="461">
        <v>0</v>
      </c>
      <c r="K122" s="701"/>
      <c r="L122" s="702"/>
    </row>
    <row r="123" spans="1:12" ht="12.75">
      <c r="A123" s="30" t="s">
        <v>1</v>
      </c>
      <c r="B123" s="482"/>
      <c r="C123" s="482"/>
      <c r="D123" s="481"/>
      <c r="E123" s="482"/>
      <c r="F123" s="481"/>
      <c r="G123" s="489"/>
      <c r="H123" s="489"/>
      <c r="I123" s="489"/>
      <c r="J123" s="481"/>
      <c r="K123" s="701"/>
      <c r="L123" s="702"/>
    </row>
    <row r="124" spans="1:12" ht="12.75">
      <c r="A124" s="31" t="s">
        <v>2</v>
      </c>
      <c r="B124" s="504"/>
      <c r="C124" s="504"/>
      <c r="D124" s="499"/>
      <c r="E124" s="504"/>
      <c r="F124" s="499"/>
      <c r="G124" s="490"/>
      <c r="H124" s="490"/>
      <c r="I124" s="490"/>
      <c r="J124" s="499"/>
      <c r="K124" s="711"/>
      <c r="L124" s="763"/>
    </row>
    <row r="125" spans="1:12" ht="12.75">
      <c r="A125" s="153" t="s">
        <v>98</v>
      </c>
      <c r="B125" s="505">
        <v>13057110000</v>
      </c>
      <c r="C125" s="505">
        <v>13686902539.000002</v>
      </c>
      <c r="D125" s="505">
        <v>4342550205.43</v>
      </c>
      <c r="E125" s="505">
        <v>9501164770.530003</v>
      </c>
      <c r="F125" s="505">
        <v>4185737768.4700003</v>
      </c>
      <c r="G125" s="505">
        <v>2282411578.7</v>
      </c>
      <c r="H125" s="505">
        <v>6326400851.05</v>
      </c>
      <c r="I125" s="505">
        <v>7360501687.95</v>
      </c>
      <c r="J125" s="505">
        <v>5743718953.22</v>
      </c>
      <c r="K125" s="716">
        <v>0</v>
      </c>
      <c r="L125" s="717"/>
    </row>
    <row r="126" spans="1:12" ht="12.75">
      <c r="A126" s="153" t="s">
        <v>99</v>
      </c>
      <c r="B126" s="506"/>
      <c r="C126" s="506"/>
      <c r="D126" s="506"/>
      <c r="E126" s="506"/>
      <c r="F126" s="506"/>
      <c r="G126" s="506"/>
      <c r="H126" s="507">
        <v>0</v>
      </c>
      <c r="I126" s="484"/>
      <c r="J126" s="484"/>
      <c r="K126" s="716"/>
      <c r="L126" s="717"/>
    </row>
    <row r="127" spans="1:12" ht="15" customHeight="1">
      <c r="A127" s="65" t="s">
        <v>100</v>
      </c>
      <c r="B127" s="508">
        <v>13057110000</v>
      </c>
      <c r="C127" s="508">
        <v>13686902539.000002</v>
      </c>
      <c r="D127" s="508">
        <v>4342550205.43</v>
      </c>
      <c r="E127" s="508">
        <v>9501164770.530003</v>
      </c>
      <c r="F127" s="458">
        <v>4185737768.4700003</v>
      </c>
      <c r="G127" s="458">
        <v>2282411578.7</v>
      </c>
      <c r="H127" s="509">
        <v>6326400851.05</v>
      </c>
      <c r="I127" s="458">
        <v>7360501687.95</v>
      </c>
      <c r="J127" s="458">
        <v>5743718953.22</v>
      </c>
      <c r="K127" s="691">
        <v>0</v>
      </c>
      <c r="L127" s="717"/>
    </row>
    <row r="128" spans="1:11" ht="12.75" customHeight="1">
      <c r="A128" s="723"/>
      <c r="B128" s="723"/>
      <c r="C128" s="723"/>
      <c r="D128" s="723"/>
      <c r="E128" s="723"/>
      <c r="F128" s="723"/>
      <c r="G128" s="723"/>
      <c r="H128" s="723"/>
      <c r="I128" s="723"/>
      <c r="J128" s="723"/>
      <c r="K128" s="724"/>
    </row>
    <row r="129" spans="1:12" ht="11.25" customHeight="1">
      <c r="A129" s="735" t="s">
        <v>540</v>
      </c>
      <c r="B129" s="393" t="s">
        <v>156</v>
      </c>
      <c r="C129" s="393" t="s">
        <v>156</v>
      </c>
      <c r="D129" s="703" t="s">
        <v>157</v>
      </c>
      <c r="E129" s="718"/>
      <c r="F129" s="720" t="s">
        <v>160</v>
      </c>
      <c r="G129" s="703" t="s">
        <v>158</v>
      </c>
      <c r="H129" s="704"/>
      <c r="I129" s="720" t="s">
        <v>160</v>
      </c>
      <c r="J129" s="725" t="s">
        <v>537</v>
      </c>
      <c r="K129" s="705" t="s">
        <v>871</v>
      </c>
      <c r="L129" s="706"/>
    </row>
    <row r="130" spans="1:12" ht="32.25" customHeight="1">
      <c r="A130" s="736"/>
      <c r="B130" s="62" t="s">
        <v>111</v>
      </c>
      <c r="C130" s="62" t="s">
        <v>112</v>
      </c>
      <c r="D130" s="720" t="s">
        <v>113</v>
      </c>
      <c r="E130" s="63" t="s">
        <v>542</v>
      </c>
      <c r="F130" s="721"/>
      <c r="G130" s="64" t="s">
        <v>113</v>
      </c>
      <c r="H130" s="63" t="s">
        <v>542</v>
      </c>
      <c r="I130" s="721"/>
      <c r="J130" s="726"/>
      <c r="K130" s="707"/>
      <c r="L130" s="708"/>
    </row>
    <row r="131" spans="1:12" ht="15.75" customHeight="1">
      <c r="A131" s="737"/>
      <c r="B131" s="391" t="s">
        <v>161</v>
      </c>
      <c r="C131" s="391" t="s">
        <v>162</v>
      </c>
      <c r="D131" s="756"/>
      <c r="E131" s="391" t="s">
        <v>232</v>
      </c>
      <c r="F131" s="392" t="s">
        <v>543</v>
      </c>
      <c r="G131" s="391"/>
      <c r="H131" s="391" t="s">
        <v>164</v>
      </c>
      <c r="I131" s="392" t="s">
        <v>544</v>
      </c>
      <c r="J131" s="391" t="s">
        <v>349</v>
      </c>
      <c r="K131" s="766" t="s">
        <v>350</v>
      </c>
      <c r="L131" s="767"/>
    </row>
    <row r="132" spans="1:12" ht="15.75" customHeight="1">
      <c r="A132" s="66" t="s">
        <v>86</v>
      </c>
      <c r="B132" s="673">
        <v>931270300</v>
      </c>
      <c r="C132" s="673">
        <v>1124095575.8700001</v>
      </c>
      <c r="D132" s="673">
        <v>315211601.90999997</v>
      </c>
      <c r="E132" s="673">
        <v>899510935.5400001</v>
      </c>
      <c r="F132" s="673">
        <v>224584640.33</v>
      </c>
      <c r="G132" s="673">
        <v>250887602.32</v>
      </c>
      <c r="H132" s="673">
        <v>734375187</v>
      </c>
      <c r="I132" s="673">
        <v>389720388.87000006</v>
      </c>
      <c r="J132" s="673">
        <v>649550074.13</v>
      </c>
      <c r="K132" s="677"/>
      <c r="L132" s="678"/>
    </row>
    <row r="133" spans="1:12" ht="11.25" customHeight="1">
      <c r="A133" s="60" t="s">
        <v>883</v>
      </c>
      <c r="B133" s="481">
        <v>710980400</v>
      </c>
      <c r="C133" s="481">
        <v>865761719.19</v>
      </c>
      <c r="D133" s="481">
        <v>255522357.47</v>
      </c>
      <c r="E133" s="481">
        <v>692006534.21</v>
      </c>
      <c r="F133" s="481">
        <v>173755184.98000002</v>
      </c>
      <c r="G133" s="512">
        <v>190719155.9</v>
      </c>
      <c r="H133" s="510">
        <v>554064816.38</v>
      </c>
      <c r="I133" s="481">
        <v>311696902.81000006</v>
      </c>
      <c r="J133" s="481">
        <v>488472075.58</v>
      </c>
      <c r="K133" s="699"/>
      <c r="L133" s="700"/>
    </row>
    <row r="134" spans="1:12" ht="11.25" customHeight="1">
      <c r="A134" s="60" t="s">
        <v>884</v>
      </c>
      <c r="B134" s="481">
        <v>0</v>
      </c>
      <c r="C134" s="481">
        <v>0</v>
      </c>
      <c r="D134" s="481"/>
      <c r="E134" s="481">
        <v>0</v>
      </c>
      <c r="F134" s="481">
        <v>0</v>
      </c>
      <c r="G134" s="512">
        <v>0</v>
      </c>
      <c r="H134" s="510">
        <v>0</v>
      </c>
      <c r="I134" s="481">
        <v>0</v>
      </c>
      <c r="J134" s="481">
        <v>0</v>
      </c>
      <c r="K134" s="699"/>
      <c r="L134" s="765"/>
    </row>
    <row r="135" spans="1:12" ht="11.25" customHeight="1">
      <c r="A135" s="60" t="s">
        <v>885</v>
      </c>
      <c r="B135" s="481">
        <v>220289900</v>
      </c>
      <c r="C135" s="481">
        <v>258333856.68</v>
      </c>
      <c r="D135" s="481">
        <v>59689244.44</v>
      </c>
      <c r="E135" s="481">
        <v>207504401.33</v>
      </c>
      <c r="F135" s="481">
        <v>50829455.349999994</v>
      </c>
      <c r="G135" s="512">
        <v>60168446.42</v>
      </c>
      <c r="H135" s="510">
        <v>180310370.62</v>
      </c>
      <c r="I135" s="481">
        <v>78023486.06</v>
      </c>
      <c r="J135" s="481">
        <v>161077998.55</v>
      </c>
      <c r="K135" s="699"/>
      <c r="L135" s="700"/>
    </row>
    <row r="136" spans="1:12" ht="11.25" customHeight="1">
      <c r="A136" s="153" t="s">
        <v>90</v>
      </c>
      <c r="B136" s="674">
        <v>0</v>
      </c>
      <c r="C136" s="499">
        <v>72500</v>
      </c>
      <c r="D136" s="674">
        <v>0</v>
      </c>
      <c r="E136" s="674">
        <v>0</v>
      </c>
      <c r="F136" s="481">
        <v>72500</v>
      </c>
      <c r="G136" s="675">
        <v>0</v>
      </c>
      <c r="H136" s="676">
        <v>0</v>
      </c>
      <c r="I136" s="481">
        <v>72500</v>
      </c>
      <c r="J136" s="674">
        <v>0</v>
      </c>
      <c r="K136" s="670"/>
      <c r="L136" s="669"/>
    </row>
    <row r="137" spans="1:12" ht="15" customHeight="1">
      <c r="A137" s="403" t="s">
        <v>816</v>
      </c>
      <c r="B137" s="672">
        <v>931270300</v>
      </c>
      <c r="C137" s="672">
        <v>1124168075.8700001</v>
      </c>
      <c r="D137" s="672">
        <v>315211601.90999997</v>
      </c>
      <c r="E137" s="672">
        <v>899510935.5400001</v>
      </c>
      <c r="F137" s="511">
        <v>224657140.33</v>
      </c>
      <c r="G137" s="672">
        <v>250887602.32</v>
      </c>
      <c r="H137" s="672">
        <v>734375187</v>
      </c>
      <c r="I137" s="511">
        <v>389792888.87000006</v>
      </c>
      <c r="J137" s="672">
        <v>649550074.13</v>
      </c>
      <c r="K137" s="689">
        <v>0</v>
      </c>
      <c r="L137" s="690"/>
    </row>
    <row r="138" spans="1:12" ht="11.25" customHeight="1">
      <c r="A138" s="48" t="s">
        <v>817</v>
      </c>
      <c r="K138" s="719"/>
      <c r="L138" s="719"/>
    </row>
    <row r="139" spans="4:7" ht="11.25" customHeight="1">
      <c r="D139" s="208"/>
      <c r="G139" s="208"/>
    </row>
    <row r="140" spans="2:8" ht="11.25" customHeight="1">
      <c r="B140" s="208"/>
      <c r="C140" s="208"/>
      <c r="D140" s="208"/>
      <c r="E140" s="208"/>
      <c r="F140" s="208"/>
      <c r="G140" s="208"/>
      <c r="H140" s="208"/>
    </row>
    <row r="141" spans="3:8" ht="11.25" customHeight="1">
      <c r="C141" s="208"/>
      <c r="D141" s="208"/>
      <c r="E141" s="208"/>
      <c r="G141" s="208"/>
      <c r="H141" s="208"/>
    </row>
    <row r="142" spans="3:8" ht="11.25" customHeight="1">
      <c r="C142" s="208"/>
      <c r="D142" s="208"/>
      <c r="E142" s="208"/>
      <c r="G142" s="208"/>
      <c r="H142" s="208"/>
    </row>
    <row r="143" spans="3:8" ht="11.25" customHeight="1">
      <c r="C143" s="208"/>
      <c r="D143" s="208"/>
      <c r="E143" s="208"/>
      <c r="G143" s="208"/>
      <c r="H143" s="208"/>
    </row>
    <row r="144" spans="3:8" ht="11.25" customHeight="1">
      <c r="C144" s="208"/>
      <c r="D144" s="208"/>
      <c r="E144" s="208"/>
      <c r="G144" s="208"/>
      <c r="H144" s="208"/>
    </row>
    <row r="145" spans="3:8" ht="11.25" customHeight="1">
      <c r="C145" s="208"/>
      <c r="D145" s="208"/>
      <c r="E145" s="208"/>
      <c r="G145" s="208"/>
      <c r="H145" s="208"/>
    </row>
    <row r="146" spans="2:4" ht="11.25" customHeight="1">
      <c r="B146" s="208"/>
      <c r="D146" s="208"/>
    </row>
    <row r="147" ht="11.25" customHeight="1">
      <c r="D147" s="208"/>
    </row>
  </sheetData>
  <sheetProtection/>
  <mergeCells count="392">
    <mergeCell ref="K133:L133"/>
    <mergeCell ref="K134:L134"/>
    <mergeCell ref="K121:L121"/>
    <mergeCell ref="K122:L122"/>
    <mergeCell ref="K123:L123"/>
    <mergeCell ref="K124:L124"/>
    <mergeCell ref="K125:L125"/>
    <mergeCell ref="K131:L131"/>
    <mergeCell ref="K129:L130"/>
    <mergeCell ref="B84:C84"/>
    <mergeCell ref="D84:E84"/>
    <mergeCell ref="F84:G84"/>
    <mergeCell ref="F83:G83"/>
    <mergeCell ref="K115:L115"/>
    <mergeCell ref="K116:L116"/>
    <mergeCell ref="K118:L118"/>
    <mergeCell ref="K119:L119"/>
    <mergeCell ref="K110:L110"/>
    <mergeCell ref="K111:L111"/>
    <mergeCell ref="K112:L112"/>
    <mergeCell ref="K113:L113"/>
    <mergeCell ref="K114:L114"/>
    <mergeCell ref="B83:C83"/>
    <mergeCell ref="I83:J83"/>
    <mergeCell ref="B95:C95"/>
    <mergeCell ref="B90:C91"/>
    <mergeCell ref="F90:K90"/>
    <mergeCell ref="F91:G91"/>
    <mergeCell ref="I91:J91"/>
    <mergeCell ref="D95:E95"/>
    <mergeCell ref="I95:J95"/>
    <mergeCell ref="B96:C96"/>
    <mergeCell ref="D90:E91"/>
    <mergeCell ref="B81:C81"/>
    <mergeCell ref="D81:E81"/>
    <mergeCell ref="F81:G81"/>
    <mergeCell ref="I81:J81"/>
    <mergeCell ref="B82:C82"/>
    <mergeCell ref="D82:E82"/>
    <mergeCell ref="F82:G82"/>
    <mergeCell ref="I82:J82"/>
    <mergeCell ref="B79:C79"/>
    <mergeCell ref="D79:E79"/>
    <mergeCell ref="F79:G79"/>
    <mergeCell ref="I79:J79"/>
    <mergeCell ref="B80:C80"/>
    <mergeCell ref="D80:E80"/>
    <mergeCell ref="F80:G80"/>
    <mergeCell ref="I80:J80"/>
    <mergeCell ref="B77:C77"/>
    <mergeCell ref="D77:E77"/>
    <mergeCell ref="F77:G77"/>
    <mergeCell ref="I77:J77"/>
    <mergeCell ref="B78:C78"/>
    <mergeCell ref="D78:E78"/>
    <mergeCell ref="F78:G78"/>
    <mergeCell ref="I78:J78"/>
    <mergeCell ref="B75:C75"/>
    <mergeCell ref="F75:G75"/>
    <mergeCell ref="I75:J75"/>
    <mergeCell ref="B76:C76"/>
    <mergeCell ref="D76:E76"/>
    <mergeCell ref="I76:J76"/>
    <mergeCell ref="D75:E75"/>
    <mergeCell ref="B73:C73"/>
    <mergeCell ref="D73:E73"/>
    <mergeCell ref="F73:G73"/>
    <mergeCell ref="I73:J73"/>
    <mergeCell ref="B74:C74"/>
    <mergeCell ref="D74:E74"/>
    <mergeCell ref="F74:G74"/>
    <mergeCell ref="I74:J74"/>
    <mergeCell ref="B71:C71"/>
    <mergeCell ref="D71:E71"/>
    <mergeCell ref="F71:G71"/>
    <mergeCell ref="I71:J71"/>
    <mergeCell ref="B72:C72"/>
    <mergeCell ref="D72:E72"/>
    <mergeCell ref="F72:G72"/>
    <mergeCell ref="I72:J72"/>
    <mergeCell ref="B69:C69"/>
    <mergeCell ref="D69:E69"/>
    <mergeCell ref="F69:G69"/>
    <mergeCell ref="I69:J69"/>
    <mergeCell ref="B70:C70"/>
    <mergeCell ref="D70:E70"/>
    <mergeCell ref="F70:G70"/>
    <mergeCell ref="I70:J70"/>
    <mergeCell ref="B67:C67"/>
    <mergeCell ref="D67:E67"/>
    <mergeCell ref="F67:G67"/>
    <mergeCell ref="I67:J67"/>
    <mergeCell ref="B68:C68"/>
    <mergeCell ref="D68:E68"/>
    <mergeCell ref="F68:G68"/>
    <mergeCell ref="I68:J68"/>
    <mergeCell ref="B65:C65"/>
    <mergeCell ref="D65:E65"/>
    <mergeCell ref="F65:G65"/>
    <mergeCell ref="I65:J65"/>
    <mergeCell ref="B66:C66"/>
    <mergeCell ref="D66:E66"/>
    <mergeCell ref="F66:G66"/>
    <mergeCell ref="I66:J66"/>
    <mergeCell ref="B63:C63"/>
    <mergeCell ref="D63:E63"/>
    <mergeCell ref="F63:G63"/>
    <mergeCell ref="I63:J63"/>
    <mergeCell ref="B64:C64"/>
    <mergeCell ref="D64:E64"/>
    <mergeCell ref="F64:G64"/>
    <mergeCell ref="I64:J64"/>
    <mergeCell ref="B61:C61"/>
    <mergeCell ref="D61:E61"/>
    <mergeCell ref="F61:G61"/>
    <mergeCell ref="I61:J61"/>
    <mergeCell ref="B62:C62"/>
    <mergeCell ref="D62:E62"/>
    <mergeCell ref="F62:G62"/>
    <mergeCell ref="I62:J62"/>
    <mergeCell ref="B59:C59"/>
    <mergeCell ref="D59:E59"/>
    <mergeCell ref="F59:G59"/>
    <mergeCell ref="I59:J59"/>
    <mergeCell ref="B60:C60"/>
    <mergeCell ref="D60:E60"/>
    <mergeCell ref="F60:G60"/>
    <mergeCell ref="I60:J60"/>
    <mergeCell ref="B57:C57"/>
    <mergeCell ref="D57:E57"/>
    <mergeCell ref="F57:G57"/>
    <mergeCell ref="I57:J57"/>
    <mergeCell ref="B58:C58"/>
    <mergeCell ref="D58:E58"/>
    <mergeCell ref="F58:G58"/>
    <mergeCell ref="I58:J58"/>
    <mergeCell ref="B55:C55"/>
    <mergeCell ref="D55:E55"/>
    <mergeCell ref="F55:G55"/>
    <mergeCell ref="I55:J55"/>
    <mergeCell ref="B56:C56"/>
    <mergeCell ref="D56:E56"/>
    <mergeCell ref="F56:G56"/>
    <mergeCell ref="I56:J56"/>
    <mergeCell ref="B53:C53"/>
    <mergeCell ref="D53:E53"/>
    <mergeCell ref="F53:G53"/>
    <mergeCell ref="I53:J53"/>
    <mergeCell ref="B54:C54"/>
    <mergeCell ref="D54:E54"/>
    <mergeCell ref="F54:G54"/>
    <mergeCell ref="I54:J54"/>
    <mergeCell ref="B51:C51"/>
    <mergeCell ref="D51:E51"/>
    <mergeCell ref="F51:G51"/>
    <mergeCell ref="I51:J51"/>
    <mergeCell ref="B52:C52"/>
    <mergeCell ref="D52:E52"/>
    <mergeCell ref="F52:G52"/>
    <mergeCell ref="I52:J52"/>
    <mergeCell ref="B49:C49"/>
    <mergeCell ref="D49:E49"/>
    <mergeCell ref="F49:G49"/>
    <mergeCell ref="I49:J49"/>
    <mergeCell ref="B50:C50"/>
    <mergeCell ref="D50:E50"/>
    <mergeCell ref="F50:G50"/>
    <mergeCell ref="I50:J50"/>
    <mergeCell ref="B47:C47"/>
    <mergeCell ref="D47:E47"/>
    <mergeCell ref="F47:G47"/>
    <mergeCell ref="I47:J47"/>
    <mergeCell ref="B48:C48"/>
    <mergeCell ref="D48:E48"/>
    <mergeCell ref="F48:G48"/>
    <mergeCell ref="I48:J48"/>
    <mergeCell ref="B45:C45"/>
    <mergeCell ref="D45:E45"/>
    <mergeCell ref="F45:G45"/>
    <mergeCell ref="I45:J45"/>
    <mergeCell ref="B46:C46"/>
    <mergeCell ref="D46:E46"/>
    <mergeCell ref="F46:G46"/>
    <mergeCell ref="I46:J46"/>
    <mergeCell ref="B43:C43"/>
    <mergeCell ref="D43:E43"/>
    <mergeCell ref="F43:G43"/>
    <mergeCell ref="I43:J43"/>
    <mergeCell ref="B44:C44"/>
    <mergeCell ref="D44:E44"/>
    <mergeCell ref="F44:G44"/>
    <mergeCell ref="I44:J44"/>
    <mergeCell ref="B41:C41"/>
    <mergeCell ref="D41:E41"/>
    <mergeCell ref="F41:G41"/>
    <mergeCell ref="I41:J41"/>
    <mergeCell ref="B42:C42"/>
    <mergeCell ref="D42:E42"/>
    <mergeCell ref="F42:G42"/>
    <mergeCell ref="I42:J42"/>
    <mergeCell ref="B39:C39"/>
    <mergeCell ref="D39:E39"/>
    <mergeCell ref="F39:G39"/>
    <mergeCell ref="I39:J39"/>
    <mergeCell ref="B40:C40"/>
    <mergeCell ref="D40:E40"/>
    <mergeCell ref="F40:G40"/>
    <mergeCell ref="I40:J40"/>
    <mergeCell ref="B35:C35"/>
    <mergeCell ref="D35:E35"/>
    <mergeCell ref="F35:G35"/>
    <mergeCell ref="I35:J35"/>
    <mergeCell ref="I33:J33"/>
    <mergeCell ref="B34:C34"/>
    <mergeCell ref="D34:E34"/>
    <mergeCell ref="F34:G34"/>
    <mergeCell ref="I34:J34"/>
    <mergeCell ref="B33:C33"/>
    <mergeCell ref="D33:E33"/>
    <mergeCell ref="F33:G33"/>
    <mergeCell ref="B37:C37"/>
    <mergeCell ref="D37:E37"/>
    <mergeCell ref="F37:G37"/>
    <mergeCell ref="I37:J37"/>
    <mergeCell ref="B38:C38"/>
    <mergeCell ref="D38:E38"/>
    <mergeCell ref="F38:G38"/>
    <mergeCell ref="I38:J38"/>
    <mergeCell ref="B36:C36"/>
    <mergeCell ref="D36:E36"/>
    <mergeCell ref="F36:G36"/>
    <mergeCell ref="I36:J36"/>
    <mergeCell ref="B32:C32"/>
    <mergeCell ref="D32:E32"/>
    <mergeCell ref="F32:G32"/>
    <mergeCell ref="I32:J32"/>
    <mergeCell ref="I25:J25"/>
    <mergeCell ref="B26:C26"/>
    <mergeCell ref="D26:E26"/>
    <mergeCell ref="F26:G26"/>
    <mergeCell ref="I26:J26"/>
    <mergeCell ref="B31:C31"/>
    <mergeCell ref="D31:E31"/>
    <mergeCell ref="F31:G31"/>
    <mergeCell ref="I31:J31"/>
    <mergeCell ref="B29:C29"/>
    <mergeCell ref="D29:E29"/>
    <mergeCell ref="F29:G29"/>
    <mergeCell ref="I29:J29"/>
    <mergeCell ref="B30:C30"/>
    <mergeCell ref="D30:E30"/>
    <mergeCell ref="F30:G30"/>
    <mergeCell ref="I30:J30"/>
    <mergeCell ref="B27:C27"/>
    <mergeCell ref="D27:E27"/>
    <mergeCell ref="F27:G27"/>
    <mergeCell ref="I16:J16"/>
    <mergeCell ref="B17:C17"/>
    <mergeCell ref="D17:E17"/>
    <mergeCell ref="F17:G17"/>
    <mergeCell ref="I17:J17"/>
    <mergeCell ref="I18:J18"/>
    <mergeCell ref="B18:C18"/>
    <mergeCell ref="D18:E18"/>
    <mergeCell ref="F18:G18"/>
    <mergeCell ref="B22:C22"/>
    <mergeCell ref="D21:E21"/>
    <mergeCell ref="F21:G21"/>
    <mergeCell ref="D22:E22"/>
    <mergeCell ref="F22:G22"/>
    <mergeCell ref="I21:J21"/>
    <mergeCell ref="I22:J22"/>
    <mergeCell ref="B28:C28"/>
    <mergeCell ref="D28:E28"/>
    <mergeCell ref="F28:G28"/>
    <mergeCell ref="I28:J28"/>
    <mergeCell ref="B23:C23"/>
    <mergeCell ref="D23:E23"/>
    <mergeCell ref="F23:G23"/>
    <mergeCell ref="I23:J23"/>
    <mergeCell ref="B24:C24"/>
    <mergeCell ref="D24:E24"/>
    <mergeCell ref="F24:G24"/>
    <mergeCell ref="I24:J24"/>
    <mergeCell ref="B25:C25"/>
    <mergeCell ref="D25:E25"/>
    <mergeCell ref="F25:G25"/>
    <mergeCell ref="D129:E129"/>
    <mergeCell ref="G129:H129"/>
    <mergeCell ref="J129:J130"/>
    <mergeCell ref="F99:F101"/>
    <mergeCell ref="I99:I101"/>
    <mergeCell ref="I27:J27"/>
    <mergeCell ref="D83:E83"/>
    <mergeCell ref="F85:G85"/>
    <mergeCell ref="D86:E86"/>
    <mergeCell ref="I86:J86"/>
    <mergeCell ref="D88:E88"/>
    <mergeCell ref="D85:E85"/>
    <mergeCell ref="D87:E87"/>
    <mergeCell ref="F87:G87"/>
    <mergeCell ref="F86:G86"/>
    <mergeCell ref="F95:G95"/>
    <mergeCell ref="D130:D131"/>
    <mergeCell ref="D96:E96"/>
    <mergeCell ref="I84:J84"/>
    <mergeCell ref="B15:C15"/>
    <mergeCell ref="B21:C21"/>
    <mergeCell ref="B13:C13"/>
    <mergeCell ref="D13:E13"/>
    <mergeCell ref="F13:G13"/>
    <mergeCell ref="I13:J13"/>
    <mergeCell ref="B14:C14"/>
    <mergeCell ref="D14:E14"/>
    <mergeCell ref="F15:G15"/>
    <mergeCell ref="F14:G14"/>
    <mergeCell ref="I15:J15"/>
    <mergeCell ref="I14:J14"/>
    <mergeCell ref="D15:E15"/>
    <mergeCell ref="I19:J19"/>
    <mergeCell ref="F19:G19"/>
    <mergeCell ref="D19:E19"/>
    <mergeCell ref="B19:C19"/>
    <mergeCell ref="B20:C20"/>
    <mergeCell ref="D20:E20"/>
    <mergeCell ref="F20:G20"/>
    <mergeCell ref="I20:J20"/>
    <mergeCell ref="B16:C16"/>
    <mergeCell ref="D16:E16"/>
    <mergeCell ref="F16:G16"/>
    <mergeCell ref="A3:L3"/>
    <mergeCell ref="A4:L4"/>
    <mergeCell ref="A5:L5"/>
    <mergeCell ref="A6:L6"/>
    <mergeCell ref="A7:L7"/>
    <mergeCell ref="I12:J12"/>
    <mergeCell ref="F11:G11"/>
    <mergeCell ref="D10:E11"/>
    <mergeCell ref="F10:K10"/>
    <mergeCell ref="L10:L11"/>
    <mergeCell ref="B10:C12"/>
    <mergeCell ref="I11:J11"/>
    <mergeCell ref="F12:G12"/>
    <mergeCell ref="D12:E12"/>
    <mergeCell ref="K138:L138"/>
    <mergeCell ref="F129:F130"/>
    <mergeCell ref="I129:I130"/>
    <mergeCell ref="K104:L104"/>
    <mergeCell ref="A128:K128"/>
    <mergeCell ref="J99:J101"/>
    <mergeCell ref="I87:J87"/>
    <mergeCell ref="I88:J88"/>
    <mergeCell ref="B93:C93"/>
    <mergeCell ref="D93:E93"/>
    <mergeCell ref="F93:G93"/>
    <mergeCell ref="I93:J93"/>
    <mergeCell ref="B94:C94"/>
    <mergeCell ref="D94:E94"/>
    <mergeCell ref="F94:G94"/>
    <mergeCell ref="I94:J94"/>
    <mergeCell ref="D92:E92"/>
    <mergeCell ref="F92:G92"/>
    <mergeCell ref="I92:J92"/>
    <mergeCell ref="F88:G88"/>
    <mergeCell ref="A129:A131"/>
    <mergeCell ref="A99:A102"/>
    <mergeCell ref="B88:C88"/>
    <mergeCell ref="B87:C87"/>
    <mergeCell ref="K137:L137"/>
    <mergeCell ref="K117:L117"/>
    <mergeCell ref="B85:C85"/>
    <mergeCell ref="I85:J85"/>
    <mergeCell ref="D97:E97"/>
    <mergeCell ref="B97:C97"/>
    <mergeCell ref="F97:G97"/>
    <mergeCell ref="I97:J97"/>
    <mergeCell ref="B86:C86"/>
    <mergeCell ref="K135:L135"/>
    <mergeCell ref="K106:L106"/>
    <mergeCell ref="K107:L107"/>
    <mergeCell ref="K108:L108"/>
    <mergeCell ref="K109:L109"/>
    <mergeCell ref="G99:H99"/>
    <mergeCell ref="K99:L102"/>
    <mergeCell ref="F96:G96"/>
    <mergeCell ref="I96:J96"/>
    <mergeCell ref="K103:L103"/>
    <mergeCell ref="K105:L105"/>
    <mergeCell ref="K120:L120"/>
    <mergeCell ref="K126:L126"/>
    <mergeCell ref="K127:L127"/>
    <mergeCell ref="D99:E99"/>
  </mergeCells>
  <printOptions horizontalCentered="1"/>
  <pageMargins left="0.1968503937007874" right="0.1968503937007874" top="0.1968503937007874" bottom="0.1968503937007874" header="0" footer="0"/>
  <pageSetup fitToHeight="1" fitToWidth="1" horizontalDpi="600" verticalDpi="600" orientation="portrait" paperSize="9" scale="37" r:id="rId2"/>
  <rowBreaks count="1" manualBreakCount="1">
    <brk id="98" max="1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H194"/>
  <sheetViews>
    <sheetView showGridLines="0" zoomScalePageLayoutView="0" workbookViewId="0" topLeftCell="A1">
      <selection activeCell="A1" sqref="A1"/>
    </sheetView>
  </sheetViews>
  <sheetFormatPr defaultColWidth="9.140625" defaultRowHeight="11.25" customHeight="1"/>
  <cols>
    <col min="1" max="1" width="74.8515625" style="285" customWidth="1"/>
    <col min="2" max="2" width="19.00390625" style="88" customWidth="1"/>
    <col min="3" max="4" width="19.00390625" style="88" bestFit="1" customWidth="1"/>
    <col min="5" max="5" width="15.8515625" style="88" customWidth="1"/>
    <col min="6" max="6" width="18.57421875" style="88" customWidth="1"/>
    <col min="7" max="7" width="15.8515625" style="88" customWidth="1"/>
    <col min="8" max="8" width="16.7109375" style="88" customWidth="1"/>
    <col min="9" max="16384" width="9.140625" style="88" customWidth="1"/>
  </cols>
  <sheetData>
    <row r="1" spans="1:8" s="140" customFormat="1" ht="10.5">
      <c r="A1" s="137"/>
      <c r="B1" s="137"/>
      <c r="C1" s="137"/>
      <c r="D1" s="137"/>
      <c r="E1" s="137"/>
      <c r="F1" s="137"/>
      <c r="G1" s="137"/>
      <c r="H1" s="137"/>
    </row>
    <row r="2" spans="1:6" s="140" customFormat="1" ht="10.5">
      <c r="A2" s="280"/>
      <c r="B2" s="137"/>
      <c r="C2" s="137"/>
      <c r="D2" s="137"/>
      <c r="E2" s="137"/>
      <c r="F2" s="680"/>
    </row>
    <row r="3" spans="1:8" s="144" customFormat="1" ht="10.5">
      <c r="A3" s="940" t="s">
        <v>644</v>
      </c>
      <c r="B3" s="940"/>
      <c r="C3" s="940"/>
      <c r="D3" s="940"/>
      <c r="E3" s="940"/>
      <c r="F3" s="940"/>
      <c r="G3" s="940"/>
      <c r="H3" s="940"/>
    </row>
    <row r="4" spans="1:8" s="144" customFormat="1" ht="10.5">
      <c r="A4" s="940" t="s">
        <v>105</v>
      </c>
      <c r="B4" s="940"/>
      <c r="C4" s="940"/>
      <c r="D4" s="940"/>
      <c r="E4" s="940"/>
      <c r="F4" s="940"/>
      <c r="G4" s="940"/>
      <c r="H4" s="940"/>
    </row>
    <row r="5" spans="1:8" s="144" customFormat="1" ht="10.5">
      <c r="A5" s="940" t="s">
        <v>230</v>
      </c>
      <c r="B5" s="940"/>
      <c r="C5" s="940"/>
      <c r="D5" s="940"/>
      <c r="E5" s="940"/>
      <c r="F5" s="940"/>
      <c r="G5" s="940"/>
      <c r="H5" s="940"/>
    </row>
    <row r="6" spans="1:8" s="144" customFormat="1" ht="10.5">
      <c r="A6" s="940" t="s">
        <v>107</v>
      </c>
      <c r="B6" s="940"/>
      <c r="C6" s="940"/>
      <c r="D6" s="940"/>
      <c r="E6" s="940"/>
      <c r="F6" s="940"/>
      <c r="G6" s="940"/>
      <c r="H6" s="940"/>
    </row>
    <row r="7" spans="1:8" s="144" customFormat="1" ht="10.5">
      <c r="A7" s="940" t="s">
        <v>879</v>
      </c>
      <c r="B7" s="940"/>
      <c r="C7" s="940"/>
      <c r="D7" s="940"/>
      <c r="E7" s="940"/>
      <c r="F7" s="940"/>
      <c r="G7" s="940"/>
      <c r="H7" s="940"/>
    </row>
    <row r="8" spans="1:8" s="140" customFormat="1" ht="10.5">
      <c r="A8" s="281" t="s">
        <v>623</v>
      </c>
      <c r="B8" s="138"/>
      <c r="C8" s="138"/>
      <c r="D8" s="138"/>
      <c r="E8" s="679"/>
      <c r="F8" s="423"/>
      <c r="H8" s="232">
        <v>1</v>
      </c>
    </row>
    <row r="9" spans="1:8" s="229" customFormat="1" ht="15" customHeight="1">
      <c r="A9" s="863" t="s">
        <v>186</v>
      </c>
      <c r="B9" s="863"/>
      <c r="C9" s="863"/>
      <c r="D9" s="863"/>
      <c r="E9" s="863"/>
      <c r="F9" s="863"/>
      <c r="G9" s="863"/>
      <c r="H9" s="863"/>
    </row>
    <row r="10" spans="1:8" s="229" customFormat="1" ht="15" customHeight="1">
      <c r="A10" s="854" t="s">
        <v>872</v>
      </c>
      <c r="B10" s="938" t="s">
        <v>108</v>
      </c>
      <c r="C10" s="939"/>
      <c r="D10" s="938" t="s">
        <v>108</v>
      </c>
      <c r="E10" s="939"/>
      <c r="F10" s="870" t="s">
        <v>109</v>
      </c>
      <c r="G10" s="863"/>
      <c r="H10" s="863"/>
    </row>
    <row r="11" spans="1:8" s="229" customFormat="1" ht="15" customHeight="1">
      <c r="A11" s="855"/>
      <c r="B11" s="852" t="s">
        <v>111</v>
      </c>
      <c r="C11" s="878"/>
      <c r="D11" s="852" t="s">
        <v>112</v>
      </c>
      <c r="E11" s="878"/>
      <c r="F11" s="851" t="s">
        <v>115</v>
      </c>
      <c r="G11" s="869"/>
      <c r="H11" s="226" t="s">
        <v>114</v>
      </c>
    </row>
    <row r="12" spans="1:8" s="229" customFormat="1" ht="15" customHeight="1">
      <c r="A12" s="404" t="s">
        <v>873</v>
      </c>
      <c r="B12" s="853"/>
      <c r="C12" s="879"/>
      <c r="D12" s="941" t="s">
        <v>116</v>
      </c>
      <c r="E12" s="942"/>
      <c r="F12" s="941" t="s">
        <v>117</v>
      </c>
      <c r="G12" s="942"/>
      <c r="H12" s="413" t="s">
        <v>187</v>
      </c>
    </row>
    <row r="13" spans="1:8" s="229" customFormat="1" ht="15" customHeight="1">
      <c r="A13" s="249" t="s">
        <v>188</v>
      </c>
      <c r="B13" s="874">
        <v>7821678000</v>
      </c>
      <c r="C13" s="730"/>
      <c r="D13" s="874">
        <v>7821678000</v>
      </c>
      <c r="E13" s="730"/>
      <c r="F13" s="874">
        <v>4043039418.8399997</v>
      </c>
      <c r="G13" s="730"/>
      <c r="H13" s="560">
        <v>51.69017976500694</v>
      </c>
    </row>
    <row r="14" spans="1:8" s="229" customFormat="1" ht="31.5">
      <c r="A14" s="239" t="s">
        <v>368</v>
      </c>
      <c r="B14" s="866">
        <v>6859312000</v>
      </c>
      <c r="C14" s="732"/>
      <c r="D14" s="866">
        <v>6859312000</v>
      </c>
      <c r="E14" s="732"/>
      <c r="F14" s="866">
        <v>3468909965.9500003</v>
      </c>
      <c r="G14" s="732"/>
      <c r="H14" s="560">
        <v>50.57227264119201</v>
      </c>
    </row>
    <row r="15" spans="1:8" s="18" customFormat="1" ht="12" customHeight="1">
      <c r="A15" s="282" t="s">
        <v>317</v>
      </c>
      <c r="B15" s="701">
        <v>6742500000</v>
      </c>
      <c r="C15" s="732"/>
      <c r="D15" s="701">
        <v>6742500000</v>
      </c>
      <c r="E15" s="732"/>
      <c r="F15" s="864">
        <v>3416183503.94</v>
      </c>
      <c r="G15" s="732"/>
      <c r="H15" s="510">
        <v>50.666422008750466</v>
      </c>
    </row>
    <row r="16" spans="1:8" s="18" customFormat="1" ht="12" customHeight="1">
      <c r="A16" s="282" t="s">
        <v>318</v>
      </c>
      <c r="B16" s="701">
        <v>36676000</v>
      </c>
      <c r="C16" s="732"/>
      <c r="D16" s="701">
        <v>36676000</v>
      </c>
      <c r="E16" s="732"/>
      <c r="F16" s="864">
        <v>14864115.37</v>
      </c>
      <c r="G16" s="732"/>
      <c r="H16" s="510">
        <v>40.528180199585556</v>
      </c>
    </row>
    <row r="17" spans="1:8" s="18" customFormat="1" ht="12" customHeight="1">
      <c r="A17" s="282" t="s">
        <v>319</v>
      </c>
      <c r="B17" s="701">
        <v>7445000</v>
      </c>
      <c r="C17" s="732"/>
      <c r="D17" s="701">
        <v>7445000</v>
      </c>
      <c r="E17" s="732"/>
      <c r="F17" s="864">
        <v>5535104.63</v>
      </c>
      <c r="G17" s="732"/>
      <c r="H17" s="510">
        <v>74.3466034922767</v>
      </c>
    </row>
    <row r="18" spans="1:8" s="18" customFormat="1" ht="12" customHeight="1">
      <c r="A18" s="282" t="s">
        <v>320</v>
      </c>
      <c r="B18" s="701">
        <v>0</v>
      </c>
      <c r="C18" s="732"/>
      <c r="D18" s="701">
        <v>0</v>
      </c>
      <c r="E18" s="732"/>
      <c r="F18" s="866">
        <v>0</v>
      </c>
      <c r="G18" s="732"/>
      <c r="H18" s="510">
        <v>0</v>
      </c>
    </row>
    <row r="19" spans="1:8" s="18" customFormat="1" ht="12" customHeight="1">
      <c r="A19" s="262" t="s">
        <v>321</v>
      </c>
      <c r="B19" s="701">
        <v>0</v>
      </c>
      <c r="C19" s="732"/>
      <c r="D19" s="701">
        <v>0</v>
      </c>
      <c r="E19" s="732"/>
      <c r="F19" s="866">
        <v>0</v>
      </c>
      <c r="G19" s="732"/>
      <c r="H19" s="510">
        <v>0</v>
      </c>
    </row>
    <row r="20" spans="1:8" s="18" customFormat="1" ht="12" customHeight="1">
      <c r="A20" s="262" t="s">
        <v>322</v>
      </c>
      <c r="B20" s="701">
        <v>72691000</v>
      </c>
      <c r="C20" s="732"/>
      <c r="D20" s="701">
        <v>72691000</v>
      </c>
      <c r="E20" s="732"/>
      <c r="F20" s="864">
        <v>32327242.01</v>
      </c>
      <c r="G20" s="732"/>
      <c r="H20" s="560">
        <v>44.47213824269855</v>
      </c>
    </row>
    <row r="21" spans="1:8" s="18" customFormat="1" ht="12" customHeight="1">
      <c r="A21" s="13" t="s">
        <v>323</v>
      </c>
      <c r="B21" s="701">
        <v>0</v>
      </c>
      <c r="C21" s="732"/>
      <c r="D21" s="701">
        <v>0</v>
      </c>
      <c r="E21" s="732"/>
      <c r="F21" s="866">
        <v>0</v>
      </c>
      <c r="G21" s="732"/>
      <c r="H21" s="510">
        <v>0</v>
      </c>
    </row>
    <row r="22" spans="1:8" s="229" customFormat="1" ht="21">
      <c r="A22" s="239" t="s">
        <v>324</v>
      </c>
      <c r="B22" s="866">
        <v>108031000</v>
      </c>
      <c r="C22" s="732"/>
      <c r="D22" s="866">
        <v>108031000</v>
      </c>
      <c r="E22" s="732"/>
      <c r="F22" s="866">
        <v>43897104.47</v>
      </c>
      <c r="G22" s="732"/>
      <c r="H22" s="560">
        <v>40.63380369523563</v>
      </c>
    </row>
    <row r="23" spans="1:8" s="18" customFormat="1" ht="12" customHeight="1">
      <c r="A23" s="282" t="s">
        <v>325</v>
      </c>
      <c r="B23" s="864">
        <v>105800000</v>
      </c>
      <c r="C23" s="732"/>
      <c r="D23" s="701">
        <v>105800000</v>
      </c>
      <c r="E23" s="732"/>
      <c r="F23" s="864">
        <v>43787115.12</v>
      </c>
      <c r="G23" s="732"/>
      <c r="H23" s="510">
        <v>41.38668725897921</v>
      </c>
    </row>
    <row r="24" spans="1:8" s="18" customFormat="1" ht="12" customHeight="1">
      <c r="A24" s="282" t="s">
        <v>326</v>
      </c>
      <c r="B24" s="864">
        <v>2231000</v>
      </c>
      <c r="C24" s="732"/>
      <c r="D24" s="701">
        <v>2231000</v>
      </c>
      <c r="E24" s="732"/>
      <c r="F24" s="864">
        <v>109989.35</v>
      </c>
      <c r="G24" s="732"/>
      <c r="H24" s="510">
        <v>4.930047064096818</v>
      </c>
    </row>
    <row r="25" spans="1:8" s="18" customFormat="1" ht="12" customHeight="1">
      <c r="A25" s="282" t="s">
        <v>327</v>
      </c>
      <c r="B25" s="701">
        <v>0</v>
      </c>
      <c r="C25" s="732"/>
      <c r="D25" s="701">
        <v>0</v>
      </c>
      <c r="E25" s="732"/>
      <c r="F25" s="866">
        <v>0</v>
      </c>
      <c r="G25" s="732"/>
      <c r="H25" s="510">
        <v>0</v>
      </c>
    </row>
    <row r="26" spans="1:8" s="18" customFormat="1" ht="12" customHeight="1">
      <c r="A26" s="282" t="s">
        <v>328</v>
      </c>
      <c r="B26" s="701">
        <v>0</v>
      </c>
      <c r="C26" s="732"/>
      <c r="D26" s="701">
        <v>0</v>
      </c>
      <c r="E26" s="732"/>
      <c r="F26" s="866">
        <v>0</v>
      </c>
      <c r="G26" s="732"/>
      <c r="H26" s="510">
        <v>0</v>
      </c>
    </row>
    <row r="27" spans="1:8" s="18" customFormat="1" ht="12" customHeight="1">
      <c r="A27" s="266" t="s">
        <v>333</v>
      </c>
      <c r="B27" s="701">
        <v>0</v>
      </c>
      <c r="C27" s="732"/>
      <c r="D27" s="701">
        <v>0</v>
      </c>
      <c r="E27" s="732"/>
      <c r="F27" s="866">
        <v>0</v>
      </c>
      <c r="G27" s="732"/>
      <c r="H27" s="510">
        <v>0</v>
      </c>
    </row>
    <row r="28" spans="1:8" s="229" customFormat="1" ht="21">
      <c r="A28" s="239" t="s">
        <v>337</v>
      </c>
      <c r="B28" s="866">
        <v>343935000</v>
      </c>
      <c r="C28" s="732"/>
      <c r="D28" s="866">
        <v>343935000</v>
      </c>
      <c r="E28" s="732"/>
      <c r="F28" s="866">
        <v>288512106.2</v>
      </c>
      <c r="G28" s="732"/>
      <c r="H28" s="560">
        <v>83.88564879991858</v>
      </c>
    </row>
    <row r="29" spans="1:8" s="18" customFormat="1" ht="12" customHeight="1">
      <c r="A29" s="282" t="s">
        <v>329</v>
      </c>
      <c r="B29" s="864">
        <v>329900000</v>
      </c>
      <c r="C29" s="732"/>
      <c r="D29" s="701">
        <v>329900000</v>
      </c>
      <c r="E29" s="732"/>
      <c r="F29" s="864">
        <v>283040164.08</v>
      </c>
      <c r="G29" s="732"/>
      <c r="H29" s="510">
        <v>85.79574540163686</v>
      </c>
    </row>
    <row r="30" spans="1:8" s="18" customFormat="1" ht="12" customHeight="1">
      <c r="A30" s="282" t="s">
        <v>330</v>
      </c>
      <c r="B30" s="864">
        <v>14003000</v>
      </c>
      <c r="C30" s="732"/>
      <c r="D30" s="701">
        <v>14003000</v>
      </c>
      <c r="E30" s="732"/>
      <c r="F30" s="864">
        <v>5462965.36</v>
      </c>
      <c r="G30" s="732"/>
      <c r="H30" s="510">
        <v>39.01282125258873</v>
      </c>
    </row>
    <row r="31" spans="1:8" s="18" customFormat="1" ht="12" customHeight="1">
      <c r="A31" s="282" t="s">
        <v>331</v>
      </c>
      <c r="B31" s="864">
        <v>32000</v>
      </c>
      <c r="C31" s="732"/>
      <c r="D31" s="701">
        <v>32000</v>
      </c>
      <c r="E31" s="732"/>
      <c r="F31" s="864">
        <v>8976.76</v>
      </c>
      <c r="G31" s="732"/>
      <c r="H31" s="510">
        <v>28.052375</v>
      </c>
    </row>
    <row r="32" spans="1:8" s="18" customFormat="1" ht="12" customHeight="1">
      <c r="A32" s="282" t="s">
        <v>332</v>
      </c>
      <c r="B32" s="701">
        <v>0</v>
      </c>
      <c r="C32" s="732"/>
      <c r="D32" s="701">
        <v>0</v>
      </c>
      <c r="E32" s="732"/>
      <c r="F32" s="866">
        <v>0</v>
      </c>
      <c r="G32" s="732"/>
      <c r="H32" s="510">
        <v>0</v>
      </c>
    </row>
    <row r="33" spans="1:8" s="18" customFormat="1" ht="12" customHeight="1">
      <c r="A33" s="266" t="s">
        <v>334</v>
      </c>
      <c r="B33" s="701">
        <v>0</v>
      </c>
      <c r="C33" s="732"/>
      <c r="D33" s="701">
        <v>0</v>
      </c>
      <c r="E33" s="732"/>
      <c r="F33" s="866">
        <v>0</v>
      </c>
      <c r="G33" s="732"/>
      <c r="H33" s="510">
        <v>0</v>
      </c>
    </row>
    <row r="34" spans="1:8" s="229" customFormat="1" ht="21">
      <c r="A34" s="239" t="s">
        <v>338</v>
      </c>
      <c r="B34" s="866">
        <v>510400000</v>
      </c>
      <c r="C34" s="732"/>
      <c r="D34" s="866">
        <v>510400000</v>
      </c>
      <c r="E34" s="732"/>
      <c r="F34" s="866">
        <v>241720242.22</v>
      </c>
      <c r="G34" s="732"/>
      <c r="H34" s="560">
        <v>47.35898162617555</v>
      </c>
    </row>
    <row r="35" spans="1:8" s="18" customFormat="1" ht="12" customHeight="1">
      <c r="A35" s="282" t="s">
        <v>336</v>
      </c>
      <c r="B35" s="864">
        <v>510400000</v>
      </c>
      <c r="C35" s="732"/>
      <c r="D35" s="701">
        <v>510400000</v>
      </c>
      <c r="E35" s="732"/>
      <c r="F35" s="864">
        <v>241720242.22</v>
      </c>
      <c r="G35" s="732"/>
      <c r="H35" s="510">
        <v>47.35898162617555</v>
      </c>
    </row>
    <row r="36" spans="1:8" s="18" customFormat="1" ht="12" customHeight="1">
      <c r="A36" s="282" t="s">
        <v>456</v>
      </c>
      <c r="B36" s="701">
        <v>0</v>
      </c>
      <c r="C36" s="732"/>
      <c r="D36" s="701">
        <v>0</v>
      </c>
      <c r="E36" s="732"/>
      <c r="F36" s="866">
        <v>0</v>
      </c>
      <c r="G36" s="732"/>
      <c r="H36" s="510">
        <v>0</v>
      </c>
    </row>
    <row r="37" spans="1:8" s="18" customFormat="1" ht="12" customHeight="1">
      <c r="A37" s="282" t="s">
        <v>457</v>
      </c>
      <c r="B37" s="701">
        <v>0</v>
      </c>
      <c r="C37" s="732"/>
      <c r="D37" s="701">
        <v>0</v>
      </c>
      <c r="E37" s="732"/>
      <c r="F37" s="866">
        <v>0</v>
      </c>
      <c r="G37" s="732"/>
      <c r="H37" s="510">
        <v>0</v>
      </c>
    </row>
    <row r="38" spans="1:8" s="18" customFormat="1" ht="12" customHeight="1">
      <c r="A38" s="282" t="s">
        <v>458</v>
      </c>
      <c r="B38" s="701">
        <v>0</v>
      </c>
      <c r="C38" s="732"/>
      <c r="D38" s="701">
        <v>0</v>
      </c>
      <c r="E38" s="732"/>
      <c r="F38" s="866">
        <v>0</v>
      </c>
      <c r="G38" s="732"/>
      <c r="H38" s="510">
        <v>0</v>
      </c>
    </row>
    <row r="39" spans="1:8" s="18" customFormat="1" ht="12" customHeight="1">
      <c r="A39" s="266" t="s">
        <v>335</v>
      </c>
      <c r="B39" s="701">
        <v>0</v>
      </c>
      <c r="C39" s="732"/>
      <c r="D39" s="701">
        <v>0</v>
      </c>
      <c r="E39" s="732"/>
      <c r="F39" s="866">
        <v>0</v>
      </c>
      <c r="G39" s="732"/>
      <c r="H39" s="510">
        <v>0</v>
      </c>
    </row>
    <row r="40" spans="1:8" s="229" customFormat="1" ht="12.75">
      <c r="A40" s="239" t="s">
        <v>339</v>
      </c>
      <c r="B40" s="866">
        <v>1158800000</v>
      </c>
      <c r="C40" s="732"/>
      <c r="D40" s="866">
        <v>1158800000</v>
      </c>
      <c r="E40" s="732"/>
      <c r="F40" s="866">
        <v>612064406.39</v>
      </c>
      <c r="G40" s="732"/>
      <c r="H40" s="560">
        <v>52.81881311615464</v>
      </c>
    </row>
    <row r="41" spans="1:8" s="18" customFormat="1" ht="12" customHeight="1">
      <c r="A41" s="109" t="s">
        <v>189</v>
      </c>
      <c r="B41" s="864">
        <v>1070500000</v>
      </c>
      <c r="C41" s="732"/>
      <c r="D41" s="701">
        <v>1070500000</v>
      </c>
      <c r="E41" s="732"/>
      <c r="F41" s="864">
        <v>560177849.88</v>
      </c>
      <c r="G41" s="732"/>
      <c r="H41" s="510">
        <v>52.32861745726296</v>
      </c>
    </row>
    <row r="42" spans="1:8" s="18" customFormat="1" ht="12" customHeight="1">
      <c r="A42" s="109" t="s">
        <v>190</v>
      </c>
      <c r="B42" s="864">
        <v>18100000</v>
      </c>
      <c r="C42" s="732"/>
      <c r="D42" s="701">
        <v>18100000</v>
      </c>
      <c r="E42" s="732"/>
      <c r="F42" s="864">
        <v>9028378.13</v>
      </c>
      <c r="G42" s="732"/>
      <c r="H42" s="510">
        <v>49.88054215469614</v>
      </c>
    </row>
    <row r="43" spans="1:8" s="18" customFormat="1" ht="12" customHeight="1">
      <c r="A43" s="282" t="s">
        <v>191</v>
      </c>
      <c r="B43" s="864">
        <v>70200000</v>
      </c>
      <c r="C43" s="732"/>
      <c r="D43" s="701">
        <v>70200000</v>
      </c>
      <c r="E43" s="732"/>
      <c r="F43" s="864">
        <v>42858178.38</v>
      </c>
      <c r="G43" s="732"/>
      <c r="H43" s="510">
        <v>61.05153615384615</v>
      </c>
    </row>
    <row r="44" spans="1:8" s="18" customFormat="1" ht="12" customHeight="1">
      <c r="A44" s="282" t="s">
        <v>192</v>
      </c>
      <c r="B44" s="876">
        <v>0</v>
      </c>
      <c r="C44" s="713"/>
      <c r="D44" s="711">
        <v>0</v>
      </c>
      <c r="E44" s="713"/>
      <c r="F44" s="868">
        <v>0</v>
      </c>
      <c r="G44" s="713"/>
      <c r="H44" s="510">
        <v>0</v>
      </c>
    </row>
    <row r="45" spans="1:8" s="237" customFormat="1" ht="15" customHeight="1">
      <c r="A45" s="464" t="s">
        <v>459</v>
      </c>
      <c r="B45" s="910">
        <v>8980478000</v>
      </c>
      <c r="C45" s="730"/>
      <c r="D45" s="910">
        <v>8980478000</v>
      </c>
      <c r="E45" s="730"/>
      <c r="F45" s="910">
        <v>4655103825.23</v>
      </c>
      <c r="G45" s="730"/>
      <c r="H45" s="561">
        <v>51.83581347485067</v>
      </c>
    </row>
    <row r="46" spans="1:8" s="237" customFormat="1" ht="4.5" customHeight="1">
      <c r="A46" s="94"/>
      <c r="B46" s="94"/>
      <c r="C46" s="94"/>
      <c r="D46" s="94"/>
      <c r="E46" s="94"/>
      <c r="F46" s="94"/>
      <c r="G46" s="94"/>
      <c r="H46" s="94"/>
    </row>
    <row r="47" spans="1:8" s="229" customFormat="1" ht="15" customHeight="1">
      <c r="A47" s="854" t="s">
        <v>193</v>
      </c>
      <c r="B47" s="938" t="s">
        <v>108</v>
      </c>
      <c r="C47" s="939"/>
      <c r="D47" s="851" t="s">
        <v>108</v>
      </c>
      <c r="E47" s="869"/>
      <c r="F47" s="870" t="s">
        <v>109</v>
      </c>
      <c r="G47" s="863"/>
      <c r="H47" s="863"/>
    </row>
    <row r="48" spans="1:8" s="229" customFormat="1" ht="15" customHeight="1">
      <c r="A48" s="855"/>
      <c r="B48" s="852" t="s">
        <v>111</v>
      </c>
      <c r="C48" s="878"/>
      <c r="D48" s="852" t="s">
        <v>112</v>
      </c>
      <c r="E48" s="878"/>
      <c r="F48" s="851" t="s">
        <v>115</v>
      </c>
      <c r="G48" s="869"/>
      <c r="H48" s="226" t="s">
        <v>114</v>
      </c>
    </row>
    <row r="49" spans="1:8" s="229" customFormat="1" ht="15" customHeight="1">
      <c r="A49" s="856"/>
      <c r="B49" s="853"/>
      <c r="C49" s="879"/>
      <c r="D49" s="853" t="s">
        <v>116</v>
      </c>
      <c r="E49" s="879"/>
      <c r="F49" s="853" t="s">
        <v>117</v>
      </c>
      <c r="G49" s="879"/>
      <c r="H49" s="227" t="s">
        <v>187</v>
      </c>
    </row>
    <row r="50" spans="1:8" s="18" customFormat="1" ht="12" customHeight="1">
      <c r="A50" s="263" t="s">
        <v>460</v>
      </c>
      <c r="B50" s="728">
        <v>1696655250</v>
      </c>
      <c r="C50" s="730"/>
      <c r="D50" s="728">
        <v>1696655250</v>
      </c>
      <c r="E50" s="730"/>
      <c r="F50" s="728">
        <v>859145680.985</v>
      </c>
      <c r="G50" s="730"/>
      <c r="H50" s="562">
        <v>50.63761073352998</v>
      </c>
    </row>
    <row r="51" spans="1:8" s="18" customFormat="1" ht="12" customHeight="1">
      <c r="A51" s="263" t="s">
        <v>461</v>
      </c>
      <c r="B51" s="701">
        <v>171967500</v>
      </c>
      <c r="C51" s="732"/>
      <c r="D51" s="701">
        <v>171967500</v>
      </c>
      <c r="E51" s="732"/>
      <c r="F51" s="701">
        <v>144256053.1</v>
      </c>
      <c r="G51" s="732"/>
      <c r="H51" s="563">
        <v>83.88564879991858</v>
      </c>
    </row>
    <row r="52" spans="1:8" s="18" customFormat="1" ht="12" customHeight="1">
      <c r="A52" s="263" t="s">
        <v>462</v>
      </c>
      <c r="B52" s="701">
        <v>17550000</v>
      </c>
      <c r="C52" s="732"/>
      <c r="D52" s="701">
        <v>17550000</v>
      </c>
      <c r="E52" s="732"/>
      <c r="F52" s="701">
        <v>10714544.595</v>
      </c>
      <c r="G52" s="732"/>
      <c r="H52" s="563">
        <v>61.05153615384615</v>
      </c>
    </row>
    <row r="53" spans="1:8" s="229" customFormat="1" ht="12" customHeight="1">
      <c r="A53" s="432" t="s">
        <v>463</v>
      </c>
      <c r="B53" s="868">
        <v>1886172750</v>
      </c>
      <c r="C53" s="713"/>
      <c r="D53" s="868">
        <v>1886172750</v>
      </c>
      <c r="E53" s="713"/>
      <c r="F53" s="868">
        <v>1014116278.6800001</v>
      </c>
      <c r="G53" s="713"/>
      <c r="H53" s="564">
        <v>53.76582175095044</v>
      </c>
    </row>
    <row r="54" spans="1:8" s="229" customFormat="1" ht="15" customHeight="1">
      <c r="A54" s="241" t="s">
        <v>464</v>
      </c>
      <c r="B54" s="871">
        <v>7094305250</v>
      </c>
      <c r="C54" s="693"/>
      <c r="D54" s="871">
        <v>7094305250</v>
      </c>
      <c r="E54" s="693"/>
      <c r="F54" s="871">
        <v>3640987546.549999</v>
      </c>
      <c r="G54" s="693"/>
      <c r="H54" s="561">
        <v>51.32267950480421</v>
      </c>
    </row>
    <row r="55" spans="1:8" s="229" customFormat="1" ht="4.5" customHeight="1">
      <c r="A55" s="466"/>
      <c r="B55" s="467"/>
      <c r="C55" s="465"/>
      <c r="D55" s="467"/>
      <c r="E55" s="465"/>
      <c r="F55" s="467"/>
      <c r="G55" s="465"/>
      <c r="H55" s="468"/>
    </row>
    <row r="56" spans="1:8" s="229" customFormat="1" ht="15" customHeight="1">
      <c r="A56" s="854" t="s">
        <v>875</v>
      </c>
      <c r="B56" s="851" t="s">
        <v>108</v>
      </c>
      <c r="C56" s="869"/>
      <c r="D56" s="851" t="s">
        <v>108</v>
      </c>
      <c r="E56" s="869"/>
      <c r="F56" s="870" t="s">
        <v>109</v>
      </c>
      <c r="G56" s="863"/>
      <c r="H56" s="863"/>
    </row>
    <row r="57" spans="1:8" s="229" customFormat="1" ht="15" customHeight="1">
      <c r="A57" s="855"/>
      <c r="B57" s="852" t="s">
        <v>111</v>
      </c>
      <c r="C57" s="878"/>
      <c r="D57" s="852" t="s">
        <v>112</v>
      </c>
      <c r="E57" s="878"/>
      <c r="F57" s="851" t="s">
        <v>115</v>
      </c>
      <c r="G57" s="869"/>
      <c r="H57" s="226" t="s">
        <v>114</v>
      </c>
    </row>
    <row r="58" spans="1:8" s="229" customFormat="1" ht="15" customHeight="1">
      <c r="A58" s="856"/>
      <c r="B58" s="853"/>
      <c r="C58" s="879"/>
      <c r="D58" s="853" t="s">
        <v>116</v>
      </c>
      <c r="E58" s="879"/>
      <c r="F58" s="853" t="s">
        <v>117</v>
      </c>
      <c r="G58" s="879"/>
      <c r="H58" s="227" t="s">
        <v>187</v>
      </c>
    </row>
    <row r="59" spans="1:8" s="229" customFormat="1" ht="21">
      <c r="A59" s="270" t="s">
        <v>465</v>
      </c>
      <c r="B59" s="874">
        <v>0</v>
      </c>
      <c r="C59" s="907"/>
      <c r="D59" s="728">
        <v>0</v>
      </c>
      <c r="E59" s="729"/>
      <c r="F59" s="874">
        <v>0</v>
      </c>
      <c r="G59" s="907"/>
      <c r="H59" s="565">
        <v>0</v>
      </c>
    </row>
    <row r="60" spans="1:8" s="229" customFormat="1" ht="12" customHeight="1">
      <c r="A60" s="270" t="s">
        <v>466</v>
      </c>
      <c r="B60" s="722">
        <v>47811000</v>
      </c>
      <c r="C60" s="755"/>
      <c r="D60" s="722">
        <v>57358123.190000005</v>
      </c>
      <c r="E60" s="755"/>
      <c r="F60" s="722">
        <v>37933295.39000001</v>
      </c>
      <c r="G60" s="755"/>
      <c r="H60" s="564">
        <v>66.13412936184324</v>
      </c>
    </row>
    <row r="61" spans="1:8" s="18" customFormat="1" ht="12" customHeight="1">
      <c r="A61" s="263" t="s">
        <v>467</v>
      </c>
      <c r="B61" s="864">
        <v>47811000</v>
      </c>
      <c r="C61" s="865"/>
      <c r="D61" s="701">
        <v>47811000</v>
      </c>
      <c r="E61" s="731"/>
      <c r="F61" s="864">
        <v>28386172.2</v>
      </c>
      <c r="G61" s="865"/>
      <c r="H61" s="563">
        <v>59.371634561084264</v>
      </c>
    </row>
    <row r="62" spans="1:8" s="18" customFormat="1" ht="12" customHeight="1">
      <c r="A62" s="263" t="s">
        <v>468</v>
      </c>
      <c r="B62" s="866">
        <v>0</v>
      </c>
      <c r="C62" s="867"/>
      <c r="D62" s="701">
        <v>0</v>
      </c>
      <c r="E62" s="731"/>
      <c r="F62" s="866">
        <v>0</v>
      </c>
      <c r="G62" s="867"/>
      <c r="H62" s="564">
        <v>0</v>
      </c>
    </row>
    <row r="63" spans="1:8" s="18" customFormat="1" ht="12" customHeight="1">
      <c r="A63" s="263" t="s">
        <v>469</v>
      </c>
      <c r="B63" s="866">
        <v>0</v>
      </c>
      <c r="C63" s="867"/>
      <c r="D63" s="701">
        <v>6693062.4</v>
      </c>
      <c r="E63" s="731"/>
      <c r="F63" s="864">
        <v>6693062.4</v>
      </c>
      <c r="G63" s="865"/>
      <c r="H63" s="563">
        <v>100</v>
      </c>
    </row>
    <row r="64" spans="1:8" s="18" customFormat="1" ht="12" customHeight="1">
      <c r="A64" s="263" t="s">
        <v>470</v>
      </c>
      <c r="B64" s="866">
        <v>0</v>
      </c>
      <c r="C64" s="867"/>
      <c r="D64" s="701">
        <v>4841.84</v>
      </c>
      <c r="E64" s="731"/>
      <c r="F64" s="864">
        <v>4841.84</v>
      </c>
      <c r="G64" s="865"/>
      <c r="H64" s="563">
        <v>100</v>
      </c>
    </row>
    <row r="65" spans="1:8" s="18" customFormat="1" ht="12" customHeight="1">
      <c r="A65" s="263" t="s">
        <v>471</v>
      </c>
      <c r="B65" s="866">
        <v>0</v>
      </c>
      <c r="C65" s="867"/>
      <c r="D65" s="701">
        <v>2849218.95</v>
      </c>
      <c r="E65" s="731"/>
      <c r="F65" s="864">
        <v>2849218.95</v>
      </c>
      <c r="G65" s="865"/>
      <c r="H65" s="563">
        <v>100</v>
      </c>
    </row>
    <row r="66" spans="1:8" s="18" customFormat="1" ht="12" customHeight="1">
      <c r="A66" s="263" t="s">
        <v>472</v>
      </c>
      <c r="B66" s="866">
        <v>0</v>
      </c>
      <c r="C66" s="867"/>
      <c r="D66" s="701">
        <v>0</v>
      </c>
      <c r="E66" s="731"/>
      <c r="F66" s="866">
        <v>0</v>
      </c>
      <c r="G66" s="867"/>
      <c r="H66" s="564">
        <v>0</v>
      </c>
    </row>
    <row r="67" spans="1:8" s="229" customFormat="1" ht="12" customHeight="1">
      <c r="A67" s="270" t="s">
        <v>473</v>
      </c>
      <c r="B67" s="866">
        <v>0</v>
      </c>
      <c r="C67" s="867"/>
      <c r="D67" s="866">
        <v>22770</v>
      </c>
      <c r="E67" s="867"/>
      <c r="F67" s="722">
        <v>22770</v>
      </c>
      <c r="G67" s="755"/>
      <c r="H67" s="564">
        <v>100</v>
      </c>
    </row>
    <row r="68" spans="1:8" s="18" customFormat="1" ht="12" customHeight="1">
      <c r="A68" s="263" t="s">
        <v>474</v>
      </c>
      <c r="B68" s="866">
        <v>0</v>
      </c>
      <c r="C68" s="867"/>
      <c r="D68" s="701">
        <v>22770</v>
      </c>
      <c r="E68" s="731"/>
      <c r="F68" s="864">
        <v>22770</v>
      </c>
      <c r="G68" s="865"/>
      <c r="H68" s="563">
        <v>100</v>
      </c>
    </row>
    <row r="69" spans="1:8" s="18" customFormat="1" ht="12" customHeight="1">
      <c r="A69" s="108" t="s">
        <v>475</v>
      </c>
      <c r="B69" s="866">
        <v>0</v>
      </c>
      <c r="C69" s="867"/>
      <c r="D69" s="701">
        <v>0</v>
      </c>
      <c r="E69" s="731"/>
      <c r="F69" s="866">
        <v>0</v>
      </c>
      <c r="G69" s="867"/>
      <c r="H69" s="564">
        <v>0</v>
      </c>
    </row>
    <row r="70" spans="1:8" s="229" customFormat="1" ht="12" customHeight="1">
      <c r="A70" s="270" t="s">
        <v>476</v>
      </c>
      <c r="B70" s="868">
        <v>0</v>
      </c>
      <c r="C70" s="908"/>
      <c r="D70" s="711">
        <v>0</v>
      </c>
      <c r="E70" s="712"/>
      <c r="F70" s="868">
        <v>0</v>
      </c>
      <c r="G70" s="908"/>
      <c r="H70" s="564">
        <v>0</v>
      </c>
    </row>
    <row r="71" spans="1:8" s="229" customFormat="1" ht="15" customHeight="1">
      <c r="A71" s="242" t="s">
        <v>790</v>
      </c>
      <c r="B71" s="880">
        <v>3000000</v>
      </c>
      <c r="C71" s="909"/>
      <c r="D71" s="880">
        <v>3000000</v>
      </c>
      <c r="E71" s="909"/>
      <c r="F71" s="880">
        <v>0</v>
      </c>
      <c r="G71" s="909"/>
      <c r="H71" s="565">
        <v>0</v>
      </c>
    </row>
    <row r="72" spans="1:8" s="229" customFormat="1" ht="26.25" customHeight="1">
      <c r="A72" s="454" t="s">
        <v>819</v>
      </c>
      <c r="B72" s="871">
        <v>50811000</v>
      </c>
      <c r="C72" s="872"/>
      <c r="D72" s="871">
        <v>60380893.190000005</v>
      </c>
      <c r="E72" s="872"/>
      <c r="F72" s="871">
        <v>37956065.39000001</v>
      </c>
      <c r="G72" s="872"/>
      <c r="H72" s="596">
        <v>62.861053198673304</v>
      </c>
    </row>
    <row r="73" spans="1:8" s="229" customFormat="1" ht="4.5" customHeight="1">
      <c r="A73" s="470"/>
      <c r="B73" s="469"/>
      <c r="C73" s="469"/>
      <c r="D73" s="469"/>
      <c r="E73" s="469"/>
      <c r="F73" s="469"/>
      <c r="G73" s="469"/>
      <c r="H73" s="469"/>
    </row>
    <row r="74" spans="1:8" s="229" customFormat="1" ht="15" customHeight="1">
      <c r="A74" s="863" t="s">
        <v>194</v>
      </c>
      <c r="B74" s="863"/>
      <c r="C74" s="863"/>
      <c r="D74" s="863"/>
      <c r="E74" s="863"/>
      <c r="F74" s="863"/>
      <c r="G74" s="863"/>
      <c r="H74" s="863"/>
    </row>
    <row r="75" spans="1:8" s="229" customFormat="1" ht="15" customHeight="1">
      <c r="A75" s="854" t="s">
        <v>195</v>
      </c>
      <c r="B75" s="851" t="s">
        <v>108</v>
      </c>
      <c r="C75" s="869"/>
      <c r="D75" s="851" t="s">
        <v>108</v>
      </c>
      <c r="E75" s="869"/>
      <c r="F75" s="870" t="s">
        <v>109</v>
      </c>
      <c r="G75" s="863"/>
      <c r="H75" s="863"/>
    </row>
    <row r="76" spans="1:8" s="229" customFormat="1" ht="15" customHeight="1">
      <c r="A76" s="855"/>
      <c r="B76" s="852" t="s">
        <v>111</v>
      </c>
      <c r="C76" s="878"/>
      <c r="D76" s="852" t="s">
        <v>112</v>
      </c>
      <c r="E76" s="878"/>
      <c r="F76" s="851" t="s">
        <v>115</v>
      </c>
      <c r="G76" s="869"/>
      <c r="H76" s="226" t="s">
        <v>114</v>
      </c>
    </row>
    <row r="77" spans="1:8" s="229" customFormat="1" ht="15" customHeight="1">
      <c r="A77" s="856"/>
      <c r="B77" s="853"/>
      <c r="C77" s="879"/>
      <c r="D77" s="853" t="s">
        <v>116</v>
      </c>
      <c r="E77" s="879"/>
      <c r="F77" s="853" t="s">
        <v>117</v>
      </c>
      <c r="G77" s="879"/>
      <c r="H77" s="227" t="s">
        <v>187</v>
      </c>
    </row>
    <row r="78" spans="1:8" s="229" customFormat="1" ht="12" customHeight="1">
      <c r="A78" s="244" t="s">
        <v>477</v>
      </c>
      <c r="B78" s="790">
        <v>1302242850</v>
      </c>
      <c r="C78" s="883"/>
      <c r="D78" s="790">
        <v>1302242850</v>
      </c>
      <c r="E78" s="883"/>
      <c r="F78" s="714">
        <v>673388012.4640001</v>
      </c>
      <c r="G78" s="754"/>
      <c r="H78" s="525">
        <v>51.70986444379404</v>
      </c>
    </row>
    <row r="79" spans="1:8" s="18" customFormat="1" ht="12" customHeight="1">
      <c r="A79" s="263" t="s">
        <v>478</v>
      </c>
      <c r="B79" s="781">
        <v>1017993150</v>
      </c>
      <c r="C79" s="823"/>
      <c r="D79" s="781">
        <v>1017993150</v>
      </c>
      <c r="E79" s="823"/>
      <c r="F79" s="701">
        <v>515487408.591</v>
      </c>
      <c r="G79" s="731"/>
      <c r="H79" s="482">
        <v>50.63761073352999</v>
      </c>
    </row>
    <row r="80" spans="1:8" s="18" customFormat="1" ht="12" customHeight="1">
      <c r="A80" s="263" t="s">
        <v>479</v>
      </c>
      <c r="B80" s="781">
        <v>21606200</v>
      </c>
      <c r="C80" s="823"/>
      <c r="D80" s="781">
        <v>21606200</v>
      </c>
      <c r="E80" s="823"/>
      <c r="F80" s="701">
        <v>8779420.894</v>
      </c>
      <c r="G80" s="731"/>
      <c r="H80" s="482">
        <v>40.63380369523563</v>
      </c>
    </row>
    <row r="81" spans="1:8" s="18" customFormat="1" ht="12" customHeight="1">
      <c r="A81" s="263" t="s">
        <v>480</v>
      </c>
      <c r="B81" s="781">
        <v>34393500</v>
      </c>
      <c r="C81" s="823"/>
      <c r="D81" s="781">
        <v>34393500</v>
      </c>
      <c r="E81" s="823"/>
      <c r="F81" s="701">
        <v>28851210.62</v>
      </c>
      <c r="G81" s="731"/>
      <c r="H81" s="482">
        <v>83.88564879991858</v>
      </c>
    </row>
    <row r="82" spans="1:8" s="18" customFormat="1" ht="12" customHeight="1">
      <c r="A82" s="263" t="s">
        <v>481</v>
      </c>
      <c r="B82" s="781">
        <v>214100000</v>
      </c>
      <c r="C82" s="823"/>
      <c r="D82" s="781">
        <v>214100000</v>
      </c>
      <c r="E82" s="823"/>
      <c r="F82" s="701">
        <v>112035569.97600001</v>
      </c>
      <c r="G82" s="731"/>
      <c r="H82" s="482">
        <v>52.32861745726297</v>
      </c>
    </row>
    <row r="83" spans="1:8" s="18" customFormat="1" ht="12" customHeight="1">
      <c r="A83" s="263" t="s">
        <v>482</v>
      </c>
      <c r="B83" s="781">
        <v>3620000</v>
      </c>
      <c r="C83" s="823"/>
      <c r="D83" s="781">
        <v>3620000</v>
      </c>
      <c r="E83" s="823"/>
      <c r="F83" s="701">
        <v>1805675.6260000002</v>
      </c>
      <c r="G83" s="731"/>
      <c r="H83" s="482">
        <v>49.88054215469614</v>
      </c>
    </row>
    <row r="84" spans="1:8" s="18" customFormat="1" ht="12" customHeight="1">
      <c r="A84" s="263" t="s">
        <v>483</v>
      </c>
      <c r="B84" s="781">
        <v>10530000</v>
      </c>
      <c r="C84" s="823"/>
      <c r="D84" s="781">
        <v>10530000</v>
      </c>
      <c r="E84" s="823"/>
      <c r="F84" s="701">
        <v>6428726.757000001</v>
      </c>
      <c r="G84" s="731"/>
      <c r="H84" s="482">
        <v>61.051536153846165</v>
      </c>
    </row>
    <row r="85" spans="1:8" s="229" customFormat="1" ht="12" customHeight="1">
      <c r="A85" s="270" t="s">
        <v>484</v>
      </c>
      <c r="B85" s="885">
        <v>927764000</v>
      </c>
      <c r="C85" s="886"/>
      <c r="D85" s="885">
        <v>929580651.66</v>
      </c>
      <c r="E85" s="886"/>
      <c r="F85" s="722">
        <v>439757413.45000005</v>
      </c>
      <c r="G85" s="755"/>
      <c r="H85" s="480">
        <v>47.30707471855214</v>
      </c>
    </row>
    <row r="86" spans="1:8" s="18" customFormat="1" ht="12" customHeight="1">
      <c r="A86" s="263" t="s">
        <v>485</v>
      </c>
      <c r="B86" s="781">
        <v>927764000</v>
      </c>
      <c r="C86" s="823"/>
      <c r="D86" s="701">
        <v>927764000</v>
      </c>
      <c r="E86" s="731"/>
      <c r="F86" s="701">
        <v>437940761.79</v>
      </c>
      <c r="G86" s="731"/>
      <c r="H86" s="482">
        <v>47.203896873558364</v>
      </c>
    </row>
    <row r="87" spans="1:8" s="18" customFormat="1" ht="12" customHeight="1">
      <c r="A87" s="263" t="s">
        <v>486</v>
      </c>
      <c r="B87" s="781">
        <v>0</v>
      </c>
      <c r="C87" s="823"/>
      <c r="D87" s="701">
        <v>0</v>
      </c>
      <c r="E87" s="731"/>
      <c r="F87" s="722">
        <v>0</v>
      </c>
      <c r="G87" s="755"/>
      <c r="H87" s="453">
        <v>0</v>
      </c>
    </row>
    <row r="88" spans="1:8" s="18" customFormat="1" ht="12" customHeight="1">
      <c r="A88" s="268" t="s">
        <v>487</v>
      </c>
      <c r="B88" s="711">
        <v>0</v>
      </c>
      <c r="C88" s="712"/>
      <c r="D88" s="711">
        <v>1816651.66</v>
      </c>
      <c r="E88" s="712"/>
      <c r="F88" s="758">
        <v>1816651.66</v>
      </c>
      <c r="G88" s="759"/>
      <c r="H88" s="453">
        <v>100</v>
      </c>
    </row>
    <row r="89" spans="1:8" s="229" customFormat="1" ht="15" customHeight="1">
      <c r="A89" s="241" t="s">
        <v>488</v>
      </c>
      <c r="B89" s="691">
        <v>-374478850</v>
      </c>
      <c r="C89" s="694"/>
      <c r="D89" s="691">
        <v>-374478850</v>
      </c>
      <c r="E89" s="694"/>
      <c r="F89" s="691">
        <v>-235447250.67400008</v>
      </c>
      <c r="G89" s="694"/>
      <c r="H89" s="561">
        <v>62.87331064865215</v>
      </c>
    </row>
    <row r="90" spans="1:8" s="18" customFormat="1" ht="10.5" customHeight="1">
      <c r="A90" s="287" t="s">
        <v>434</v>
      </c>
      <c r="B90" s="286"/>
      <c r="C90" s="286"/>
      <c r="D90" s="286"/>
      <c r="E90" s="286"/>
      <c r="F90" s="414"/>
      <c r="H90" s="84"/>
    </row>
    <row r="91" spans="1:8" s="18" customFormat="1" ht="10.5" customHeight="1">
      <c r="A91" s="100" t="s">
        <v>435</v>
      </c>
      <c r="B91" s="414"/>
      <c r="C91" s="414"/>
      <c r="D91" s="414"/>
      <c r="E91" s="414"/>
      <c r="F91" s="414"/>
      <c r="H91" s="471"/>
    </row>
    <row r="92" spans="1:8" s="18" customFormat="1" ht="4.5" customHeight="1">
      <c r="A92" s="277"/>
      <c r="B92" s="472"/>
      <c r="C92" s="472"/>
      <c r="D92" s="472"/>
      <c r="E92" s="472"/>
      <c r="F92" s="472"/>
      <c r="G92" s="277"/>
      <c r="H92" s="277"/>
    </row>
    <row r="93" spans="1:8" s="229" customFormat="1" ht="51.75" customHeight="1">
      <c r="A93" s="854" t="s">
        <v>196</v>
      </c>
      <c r="B93" s="82" t="s">
        <v>156</v>
      </c>
      <c r="C93" s="82" t="s">
        <v>156</v>
      </c>
      <c r="D93" s="870" t="s">
        <v>157</v>
      </c>
      <c r="E93" s="863"/>
      <c r="F93" s="870" t="s">
        <v>158</v>
      </c>
      <c r="G93" s="863"/>
      <c r="H93" s="896" t="s">
        <v>791</v>
      </c>
    </row>
    <row r="94" spans="1:8" s="435" customFormat="1" ht="15" customHeight="1">
      <c r="A94" s="855"/>
      <c r="B94" s="83" t="s">
        <v>111</v>
      </c>
      <c r="C94" s="83" t="s">
        <v>112</v>
      </c>
      <c r="D94" s="82" t="s">
        <v>115</v>
      </c>
      <c r="E94" s="431" t="s">
        <v>114</v>
      </c>
      <c r="F94" s="82" t="s">
        <v>115</v>
      </c>
      <c r="G94" s="431" t="s">
        <v>114</v>
      </c>
      <c r="H94" s="897"/>
    </row>
    <row r="95" spans="1:8" s="435" customFormat="1" ht="15" customHeight="1">
      <c r="A95" s="856"/>
      <c r="B95" s="274"/>
      <c r="C95" s="274" t="s">
        <v>161</v>
      </c>
      <c r="D95" s="274" t="s">
        <v>162</v>
      </c>
      <c r="E95" s="430" t="s">
        <v>197</v>
      </c>
      <c r="F95" s="274" t="s">
        <v>163</v>
      </c>
      <c r="G95" s="430" t="s">
        <v>454</v>
      </c>
      <c r="H95" s="246" t="s">
        <v>352</v>
      </c>
    </row>
    <row r="96" spans="1:8" s="229" customFormat="1" ht="12" customHeight="1">
      <c r="A96" s="244" t="s">
        <v>489</v>
      </c>
      <c r="B96" s="566">
        <v>921164000</v>
      </c>
      <c r="C96" s="567">
        <v>921164000</v>
      </c>
      <c r="D96" s="567">
        <v>576441779.11</v>
      </c>
      <c r="E96" s="568">
        <v>62.57754092756556</v>
      </c>
      <c r="F96" s="567">
        <v>486975405.27</v>
      </c>
      <c r="G96" s="569">
        <v>52.865223268603636</v>
      </c>
      <c r="H96" s="570">
        <v>0</v>
      </c>
    </row>
    <row r="97" spans="1:8" s="18" customFormat="1" ht="12" customHeight="1">
      <c r="A97" s="263" t="s">
        <v>490</v>
      </c>
      <c r="B97" s="571">
        <v>552698400</v>
      </c>
      <c r="C97" s="535">
        <v>552698400</v>
      </c>
      <c r="D97" s="535">
        <v>345865067.466</v>
      </c>
      <c r="E97" s="572">
        <v>62.577540927565565</v>
      </c>
      <c r="F97" s="535">
        <v>292185243.162</v>
      </c>
      <c r="G97" s="572">
        <v>52.865223268603636</v>
      </c>
      <c r="H97" s="533">
        <v>0</v>
      </c>
    </row>
    <row r="98" spans="1:8" s="18" customFormat="1" ht="12" customHeight="1">
      <c r="A98" s="263" t="s">
        <v>491</v>
      </c>
      <c r="B98" s="571">
        <v>368465600</v>
      </c>
      <c r="C98" s="535">
        <v>368465600</v>
      </c>
      <c r="D98" s="535">
        <v>230576711.64400002</v>
      </c>
      <c r="E98" s="572">
        <v>62.577540927565565</v>
      </c>
      <c r="F98" s="535">
        <v>194790162.108</v>
      </c>
      <c r="G98" s="572">
        <v>52.865223268603636</v>
      </c>
      <c r="H98" s="533">
        <v>0</v>
      </c>
    </row>
    <row r="99" spans="1:8" s="229" customFormat="1" ht="12" customHeight="1">
      <c r="A99" s="270" t="s">
        <v>492</v>
      </c>
      <c r="B99" s="573">
        <v>6600000</v>
      </c>
      <c r="C99" s="534">
        <v>6600000</v>
      </c>
      <c r="D99" s="534">
        <v>3827601.36</v>
      </c>
      <c r="E99" s="568">
        <v>57.99396</v>
      </c>
      <c r="F99" s="534">
        <v>1181136.58</v>
      </c>
      <c r="G99" s="568">
        <v>17.896008787878788</v>
      </c>
      <c r="H99" s="533">
        <v>0</v>
      </c>
    </row>
    <row r="100" spans="1:8" s="18" customFormat="1" ht="12" customHeight="1">
      <c r="A100" s="263" t="s">
        <v>493</v>
      </c>
      <c r="B100" s="571">
        <v>6600000</v>
      </c>
      <c r="C100" s="535">
        <v>6600000</v>
      </c>
      <c r="D100" s="535">
        <v>3827601.36</v>
      </c>
      <c r="E100" s="572">
        <v>57.99396</v>
      </c>
      <c r="F100" s="535">
        <v>1181136.58</v>
      </c>
      <c r="G100" s="572">
        <v>17.896008787878788</v>
      </c>
      <c r="H100" s="533">
        <v>0</v>
      </c>
    </row>
    <row r="101" spans="1:8" s="18" customFormat="1" ht="12" customHeight="1">
      <c r="A101" s="268" t="s">
        <v>494</v>
      </c>
      <c r="B101" s="574">
        <v>0</v>
      </c>
      <c r="C101" s="575">
        <v>0</v>
      </c>
      <c r="D101" s="575">
        <v>0</v>
      </c>
      <c r="E101" s="576">
        <v>0</v>
      </c>
      <c r="F101" s="575">
        <v>0</v>
      </c>
      <c r="G101" s="577">
        <v>0</v>
      </c>
      <c r="H101" s="578">
        <v>0</v>
      </c>
    </row>
    <row r="102" spans="1:8" s="229" customFormat="1" ht="15" customHeight="1">
      <c r="A102" s="241" t="s">
        <v>495</v>
      </c>
      <c r="B102" s="579">
        <v>927764000</v>
      </c>
      <c r="C102" s="579">
        <v>927764000</v>
      </c>
      <c r="D102" s="579">
        <v>580269380.47</v>
      </c>
      <c r="E102" s="580">
        <v>62.544933891593125</v>
      </c>
      <c r="F102" s="579">
        <v>488156541.84999996</v>
      </c>
      <c r="G102" s="581">
        <v>52.61645653959411</v>
      </c>
      <c r="H102" s="582">
        <v>0</v>
      </c>
    </row>
    <row r="103" spans="1:8" s="229" customFormat="1" ht="4.5" customHeight="1">
      <c r="A103" s="251"/>
      <c r="B103" s="594"/>
      <c r="C103" s="594"/>
      <c r="D103" s="594"/>
      <c r="E103" s="595"/>
      <c r="F103" s="594"/>
      <c r="G103" s="595"/>
      <c r="H103" s="594"/>
    </row>
    <row r="104" spans="1:8" s="18" customFormat="1" ht="15" customHeight="1">
      <c r="A104" s="863" t="s">
        <v>436</v>
      </c>
      <c r="B104" s="863"/>
      <c r="C104" s="863"/>
      <c r="D104" s="863"/>
      <c r="E104" s="863"/>
      <c r="F104" s="863"/>
      <c r="G104" s="863"/>
      <c r="H104" s="863"/>
    </row>
    <row r="105" spans="1:8" s="229" customFormat="1" ht="12" customHeight="1">
      <c r="A105" s="905" t="s">
        <v>496</v>
      </c>
      <c r="B105" s="905"/>
      <c r="C105" s="905"/>
      <c r="D105" s="905"/>
      <c r="E105" s="905"/>
      <c r="F105" s="906"/>
      <c r="G105" s="874">
        <v>0</v>
      </c>
      <c r="H105" s="875"/>
    </row>
    <row r="106" spans="1:8" s="18" customFormat="1" ht="12" customHeight="1">
      <c r="A106" s="902" t="s">
        <v>497</v>
      </c>
      <c r="B106" s="902"/>
      <c r="C106" s="902"/>
      <c r="D106" s="902"/>
      <c r="E106" s="902"/>
      <c r="F106" s="903"/>
      <c r="G106" s="864">
        <v>0</v>
      </c>
      <c r="H106" s="881"/>
    </row>
    <row r="107" spans="1:8" s="18" customFormat="1" ht="12" customHeight="1">
      <c r="A107" s="902" t="s">
        <v>498</v>
      </c>
      <c r="B107" s="902"/>
      <c r="C107" s="902"/>
      <c r="D107" s="902"/>
      <c r="E107" s="902"/>
      <c r="F107" s="903"/>
      <c r="G107" s="864">
        <v>0</v>
      </c>
      <c r="H107" s="881"/>
    </row>
    <row r="108" spans="1:8" s="229" customFormat="1" ht="12" customHeight="1">
      <c r="A108" s="892" t="s">
        <v>499</v>
      </c>
      <c r="B108" s="892"/>
      <c r="C108" s="892"/>
      <c r="D108" s="892"/>
      <c r="E108" s="892"/>
      <c r="F108" s="904"/>
      <c r="G108" s="864">
        <v>0</v>
      </c>
      <c r="H108" s="881"/>
    </row>
    <row r="109" spans="1:8" s="18" customFormat="1" ht="12" customHeight="1">
      <c r="A109" s="902" t="s">
        <v>500</v>
      </c>
      <c r="B109" s="902"/>
      <c r="C109" s="902"/>
      <c r="D109" s="902"/>
      <c r="E109" s="902"/>
      <c r="F109" s="903"/>
      <c r="G109" s="864">
        <v>0</v>
      </c>
      <c r="H109" s="881"/>
    </row>
    <row r="110" spans="1:8" s="18" customFormat="1" ht="12" customHeight="1">
      <c r="A110" s="929" t="s">
        <v>501</v>
      </c>
      <c r="B110" s="929"/>
      <c r="C110" s="929"/>
      <c r="D110" s="929"/>
      <c r="E110" s="929"/>
      <c r="F110" s="930"/>
      <c r="G110" s="876">
        <v>0</v>
      </c>
      <c r="H110" s="877"/>
    </row>
    <row r="111" spans="1:8" s="229" customFormat="1" ht="15" customHeight="1">
      <c r="A111" s="933" t="s">
        <v>502</v>
      </c>
      <c r="B111" s="933"/>
      <c r="C111" s="933"/>
      <c r="D111" s="933"/>
      <c r="E111" s="933"/>
      <c r="F111" s="934"/>
      <c r="G111" s="871">
        <v>0</v>
      </c>
      <c r="H111" s="873"/>
    </row>
    <row r="112" spans="1:8" s="229" customFormat="1" ht="4.5" customHeight="1">
      <c r="A112" s="659"/>
      <c r="B112" s="659"/>
      <c r="C112" s="659"/>
      <c r="D112" s="659"/>
      <c r="E112" s="659"/>
      <c r="F112" s="659"/>
      <c r="G112" s="660"/>
      <c r="H112" s="660"/>
    </row>
    <row r="113" spans="1:8" s="229" customFormat="1" ht="15" customHeight="1">
      <c r="A113" s="863" t="s">
        <v>437</v>
      </c>
      <c r="B113" s="863"/>
      <c r="C113" s="863"/>
      <c r="D113" s="863"/>
      <c r="E113" s="863"/>
      <c r="F113" s="928"/>
      <c r="G113" s="870" t="s">
        <v>208</v>
      </c>
      <c r="H113" s="863"/>
    </row>
    <row r="114" spans="1:8" s="229" customFormat="1" ht="12" customHeight="1">
      <c r="A114" s="921" t="s">
        <v>503</v>
      </c>
      <c r="B114" s="921"/>
      <c r="C114" s="921"/>
      <c r="D114" s="921"/>
      <c r="E114" s="921"/>
      <c r="F114" s="924"/>
      <c r="G114" s="874">
        <v>488156541.84999996</v>
      </c>
      <c r="H114" s="875"/>
    </row>
    <row r="115" spans="1:8" s="18" customFormat="1" ht="12" customHeight="1">
      <c r="A115" s="922" t="s">
        <v>643</v>
      </c>
      <c r="B115" s="922"/>
      <c r="C115" s="922"/>
      <c r="D115" s="922"/>
      <c r="E115" s="922"/>
      <c r="F115" s="923"/>
      <c r="G115" s="864">
        <v>110.7372815956788</v>
      </c>
      <c r="H115" s="881"/>
    </row>
    <row r="116" spans="1:8" s="18" customFormat="1" ht="12" customHeight="1">
      <c r="A116" s="922" t="s">
        <v>504</v>
      </c>
      <c r="B116" s="922"/>
      <c r="C116" s="922"/>
      <c r="D116" s="922"/>
      <c r="E116" s="922"/>
      <c r="F116" s="923"/>
      <c r="G116" s="864">
        <v>0.2685882133819431</v>
      </c>
      <c r="H116" s="881"/>
    </row>
    <row r="117" spans="1:8" s="18" customFormat="1" ht="12" customHeight="1">
      <c r="A117" s="931" t="s">
        <v>505</v>
      </c>
      <c r="B117" s="931"/>
      <c r="C117" s="931"/>
      <c r="D117" s="931"/>
      <c r="E117" s="931"/>
      <c r="F117" s="932"/>
      <c r="G117" s="888">
        <v>-11.00586980906074</v>
      </c>
      <c r="H117" s="889"/>
    </row>
    <row r="118" spans="1:8" s="229" customFormat="1" ht="15" customHeight="1">
      <c r="A118" s="863" t="s">
        <v>341</v>
      </c>
      <c r="B118" s="863"/>
      <c r="C118" s="863"/>
      <c r="D118" s="863"/>
      <c r="E118" s="863"/>
      <c r="F118" s="928"/>
      <c r="G118" s="870" t="s">
        <v>208</v>
      </c>
      <c r="H118" s="863"/>
    </row>
    <row r="119" spans="1:8" s="229" customFormat="1" ht="12.75">
      <c r="A119" s="898" t="s">
        <v>829</v>
      </c>
      <c r="B119" s="898"/>
      <c r="C119" s="898"/>
      <c r="D119" s="898"/>
      <c r="E119" s="898"/>
      <c r="F119" s="899"/>
      <c r="G119" s="890">
        <v>0</v>
      </c>
      <c r="H119" s="791"/>
    </row>
    <row r="120" spans="1:8" s="229" customFormat="1" ht="12.75">
      <c r="A120" s="900" t="s">
        <v>830</v>
      </c>
      <c r="B120" s="900"/>
      <c r="C120" s="900"/>
      <c r="D120" s="900"/>
      <c r="E120" s="900"/>
      <c r="F120" s="901"/>
      <c r="G120" s="891">
        <v>0</v>
      </c>
      <c r="H120" s="690"/>
    </row>
    <row r="121" spans="1:8" s="229" customFormat="1" ht="4.5" customHeight="1">
      <c r="A121" s="446"/>
      <c r="B121" s="446"/>
      <c r="C121" s="446"/>
      <c r="D121" s="446"/>
      <c r="E121" s="446"/>
      <c r="F121" s="446"/>
      <c r="G121" s="473"/>
      <c r="H121" s="447"/>
    </row>
    <row r="122" spans="1:8" s="18" customFormat="1" ht="15" customHeight="1">
      <c r="A122" s="863" t="s">
        <v>340</v>
      </c>
      <c r="B122" s="863"/>
      <c r="C122" s="863"/>
      <c r="D122" s="863"/>
      <c r="E122" s="863"/>
      <c r="F122" s="863"/>
      <c r="G122" s="863"/>
      <c r="H122" s="863"/>
    </row>
    <row r="123" spans="1:8" s="229" customFormat="1" ht="15" customHeight="1">
      <c r="A123" s="854" t="s">
        <v>342</v>
      </c>
      <c r="B123" s="851" t="s">
        <v>108</v>
      </c>
      <c r="C123" s="869"/>
      <c r="D123" s="851" t="s">
        <v>108</v>
      </c>
      <c r="E123" s="869"/>
      <c r="F123" s="870" t="s">
        <v>109</v>
      </c>
      <c r="G123" s="863"/>
      <c r="H123" s="863"/>
    </row>
    <row r="124" spans="1:8" s="229" customFormat="1" ht="15" customHeight="1">
      <c r="A124" s="855"/>
      <c r="B124" s="852" t="s">
        <v>111</v>
      </c>
      <c r="C124" s="878"/>
      <c r="D124" s="852" t="s">
        <v>112</v>
      </c>
      <c r="E124" s="878"/>
      <c r="F124" s="851" t="s">
        <v>115</v>
      </c>
      <c r="G124" s="869"/>
      <c r="H124" s="226" t="s">
        <v>114</v>
      </c>
    </row>
    <row r="125" spans="1:8" s="229" customFormat="1" ht="15" customHeight="1">
      <c r="A125" s="856"/>
      <c r="B125" s="853"/>
      <c r="C125" s="879"/>
      <c r="D125" s="853" t="s">
        <v>116</v>
      </c>
      <c r="E125" s="879"/>
      <c r="F125" s="853" t="s">
        <v>117</v>
      </c>
      <c r="G125" s="879"/>
      <c r="H125" s="227" t="s">
        <v>187</v>
      </c>
    </row>
    <row r="126" spans="1:8" s="229" customFormat="1" ht="15" customHeight="1">
      <c r="A126" s="253" t="s">
        <v>792</v>
      </c>
      <c r="B126" s="880">
        <v>1773576312.5</v>
      </c>
      <c r="C126" s="693"/>
      <c r="D126" s="880">
        <v>1773576312.5</v>
      </c>
      <c r="E126" s="693"/>
      <c r="F126" s="880">
        <v>910246886.6374998</v>
      </c>
      <c r="G126" s="693"/>
      <c r="H126" s="583">
        <v>51.32267950480421</v>
      </c>
    </row>
    <row r="127" spans="1:8" s="229" customFormat="1" ht="4.5" customHeight="1">
      <c r="A127" s="94"/>
      <c r="B127" s="467"/>
      <c r="C127" s="477"/>
      <c r="D127" s="467"/>
      <c r="E127" s="477"/>
      <c r="F127" s="467"/>
      <c r="G127" s="477"/>
      <c r="H127" s="478"/>
    </row>
    <row r="128" spans="1:8" s="229" customFormat="1" ht="30" customHeight="1">
      <c r="A128" s="854" t="s">
        <v>343</v>
      </c>
      <c r="B128" s="82" t="s">
        <v>156</v>
      </c>
      <c r="C128" s="82" t="s">
        <v>156</v>
      </c>
      <c r="D128" s="870" t="s">
        <v>157</v>
      </c>
      <c r="E128" s="863"/>
      <c r="F128" s="870" t="s">
        <v>158</v>
      </c>
      <c r="G128" s="863"/>
      <c r="H128" s="896" t="s">
        <v>791</v>
      </c>
    </row>
    <row r="129" spans="1:8" s="229" customFormat="1" ht="15" customHeight="1">
      <c r="A129" s="855"/>
      <c r="B129" s="83" t="s">
        <v>111</v>
      </c>
      <c r="C129" s="83" t="s">
        <v>112</v>
      </c>
      <c r="D129" s="82" t="s">
        <v>115</v>
      </c>
      <c r="E129" s="226" t="s">
        <v>114</v>
      </c>
      <c r="F129" s="82" t="s">
        <v>115</v>
      </c>
      <c r="G129" s="226" t="s">
        <v>114</v>
      </c>
      <c r="H129" s="897"/>
    </row>
    <row r="130" spans="1:8" s="229" customFormat="1" ht="15" customHeight="1">
      <c r="A130" s="856"/>
      <c r="B130" s="225"/>
      <c r="C130" s="224" t="s">
        <v>161</v>
      </c>
      <c r="D130" s="224" t="s">
        <v>162</v>
      </c>
      <c r="E130" s="227" t="s">
        <v>197</v>
      </c>
      <c r="F130" s="224" t="s">
        <v>163</v>
      </c>
      <c r="G130" s="227" t="s">
        <v>454</v>
      </c>
      <c r="H130" s="245" t="s">
        <v>352</v>
      </c>
    </row>
    <row r="131" spans="1:8" s="229" customFormat="1" ht="12" customHeight="1">
      <c r="A131" s="244" t="s">
        <v>506</v>
      </c>
      <c r="B131" s="566">
        <v>140400</v>
      </c>
      <c r="C131" s="453">
        <v>140400</v>
      </c>
      <c r="D131" s="584">
        <v>0</v>
      </c>
      <c r="E131" s="585">
        <v>0</v>
      </c>
      <c r="F131" s="453">
        <v>0</v>
      </c>
      <c r="G131" s="584">
        <v>0</v>
      </c>
      <c r="H131" s="453">
        <v>0</v>
      </c>
    </row>
    <row r="132" spans="1:8" s="18" customFormat="1" ht="12" customHeight="1">
      <c r="A132" s="263" t="s">
        <v>507</v>
      </c>
      <c r="B132" s="586">
        <v>140400</v>
      </c>
      <c r="C132" s="552">
        <v>140400</v>
      </c>
      <c r="D132" s="335">
        <v>0</v>
      </c>
      <c r="E132" s="585">
        <v>0</v>
      </c>
      <c r="F132" s="453"/>
      <c r="G132" s="335">
        <v>0</v>
      </c>
      <c r="H132" s="453">
        <v>0</v>
      </c>
    </row>
    <row r="133" spans="1:8" s="18" customFormat="1" ht="12" customHeight="1">
      <c r="A133" s="429" t="s">
        <v>508</v>
      </c>
      <c r="B133" s="586">
        <v>0</v>
      </c>
      <c r="C133" s="552">
        <v>0</v>
      </c>
      <c r="D133" s="434">
        <v>0</v>
      </c>
      <c r="E133" s="587">
        <v>0</v>
      </c>
      <c r="F133" s="552">
        <v>0</v>
      </c>
      <c r="G133" s="434">
        <v>0</v>
      </c>
      <c r="H133" s="552">
        <v>0</v>
      </c>
    </row>
    <row r="134" spans="1:8" s="229" customFormat="1" ht="12" customHeight="1">
      <c r="A134" s="270" t="s">
        <v>509</v>
      </c>
      <c r="B134" s="568">
        <v>571144100</v>
      </c>
      <c r="C134" s="453">
        <v>573954700</v>
      </c>
      <c r="D134" s="335">
        <v>362516010.286</v>
      </c>
      <c r="E134" s="568">
        <v>63.16108401690935</v>
      </c>
      <c r="F134" s="453">
        <v>296057999.542</v>
      </c>
      <c r="G134" s="335">
        <v>51.582119554382956</v>
      </c>
      <c r="H134" s="453">
        <v>0</v>
      </c>
    </row>
    <row r="135" spans="1:8" s="18" customFormat="1" ht="12" customHeight="1">
      <c r="A135" s="263" t="s">
        <v>510</v>
      </c>
      <c r="B135" s="586">
        <v>559298400</v>
      </c>
      <c r="C135" s="552">
        <v>559298400</v>
      </c>
      <c r="D135" s="434">
        <v>349692668.82600003</v>
      </c>
      <c r="E135" s="572">
        <v>62.5234523871336</v>
      </c>
      <c r="F135" s="552">
        <v>293366379.742</v>
      </c>
      <c r="G135" s="434">
        <v>52.45256910121681</v>
      </c>
      <c r="H135" s="453">
        <v>0</v>
      </c>
    </row>
    <row r="136" spans="1:8" s="18" customFormat="1" ht="12" customHeight="1">
      <c r="A136" s="263" t="s">
        <v>511</v>
      </c>
      <c r="B136" s="586">
        <v>11845700</v>
      </c>
      <c r="C136" s="552">
        <v>14656300</v>
      </c>
      <c r="D136" s="434">
        <v>12823341.46</v>
      </c>
      <c r="E136" s="572">
        <v>87.49371573998896</v>
      </c>
      <c r="F136" s="552">
        <v>2691619.8</v>
      </c>
      <c r="G136" s="434">
        <v>18.364933850971934</v>
      </c>
      <c r="H136" s="453">
        <v>0</v>
      </c>
    </row>
    <row r="137" spans="1:8" s="229" customFormat="1" ht="12" customHeight="1">
      <c r="A137" s="270" t="s">
        <v>512</v>
      </c>
      <c r="B137" s="573">
        <v>396382800</v>
      </c>
      <c r="C137" s="453">
        <v>391391862</v>
      </c>
      <c r="D137" s="335">
        <v>237337439.52400002</v>
      </c>
      <c r="E137" s="568">
        <v>60.63933938514031</v>
      </c>
      <c r="F137" s="453">
        <v>195138404.328</v>
      </c>
      <c r="G137" s="335">
        <v>49.85755281953205</v>
      </c>
      <c r="H137" s="453">
        <v>0</v>
      </c>
    </row>
    <row r="138" spans="1:8" s="18" customFormat="1" ht="12" customHeight="1">
      <c r="A138" s="263" t="s">
        <v>513</v>
      </c>
      <c r="B138" s="586">
        <v>368465600</v>
      </c>
      <c r="C138" s="552">
        <v>368465600</v>
      </c>
      <c r="D138" s="434">
        <v>230576711.64400002</v>
      </c>
      <c r="E138" s="572">
        <v>62.577540927565565</v>
      </c>
      <c r="F138" s="552">
        <v>194790162.108</v>
      </c>
      <c r="G138" s="434">
        <v>52.865223268603636</v>
      </c>
      <c r="H138" s="453">
        <v>0</v>
      </c>
    </row>
    <row r="139" spans="1:8" s="18" customFormat="1" ht="12" customHeight="1">
      <c r="A139" s="263" t="s">
        <v>514</v>
      </c>
      <c r="B139" s="586">
        <v>27917200</v>
      </c>
      <c r="C139" s="552">
        <v>22926262</v>
      </c>
      <c r="D139" s="434">
        <v>6760727.88</v>
      </c>
      <c r="E139" s="572">
        <v>29.489010812141984</v>
      </c>
      <c r="F139" s="552">
        <v>348242.22</v>
      </c>
      <c r="G139" s="335">
        <v>1.5189664150222133</v>
      </c>
      <c r="H139" s="453">
        <v>0</v>
      </c>
    </row>
    <row r="140" spans="1:8" s="229" customFormat="1" ht="12" customHeight="1">
      <c r="A140" s="270" t="s">
        <v>515</v>
      </c>
      <c r="B140" s="573">
        <v>18984800</v>
      </c>
      <c r="C140" s="453">
        <v>18984800</v>
      </c>
      <c r="D140" s="335">
        <v>10482327.86</v>
      </c>
      <c r="E140" s="568">
        <v>55.21431808604779</v>
      </c>
      <c r="F140" s="453">
        <v>4328260.1899999995</v>
      </c>
      <c r="G140" s="335">
        <v>22.798555633980865</v>
      </c>
      <c r="H140" s="453">
        <v>0</v>
      </c>
    </row>
    <row r="141" spans="1:8" s="229" customFormat="1" ht="12" customHeight="1">
      <c r="A141" s="270" t="s">
        <v>516</v>
      </c>
      <c r="B141" s="573">
        <v>1775100</v>
      </c>
      <c r="C141" s="453">
        <v>5845139</v>
      </c>
      <c r="D141" s="335">
        <v>3364445.41</v>
      </c>
      <c r="E141" s="568">
        <v>57.559716030705175</v>
      </c>
      <c r="F141" s="453">
        <v>2078710.24</v>
      </c>
      <c r="G141" s="335">
        <v>35.563059150518065</v>
      </c>
      <c r="H141" s="453">
        <v>0</v>
      </c>
    </row>
    <row r="142" spans="1:8" s="229" customFormat="1" ht="12" customHeight="1">
      <c r="A142" s="265" t="s">
        <v>517</v>
      </c>
      <c r="B142" s="573">
        <v>532524200</v>
      </c>
      <c r="C142" s="453">
        <v>968630064.04</v>
      </c>
      <c r="D142" s="588">
        <v>846334028.19</v>
      </c>
      <c r="E142" s="568">
        <v>87.37432995421153</v>
      </c>
      <c r="F142" s="453">
        <v>714774461.77</v>
      </c>
      <c r="G142" s="588">
        <v>73.79230609349361</v>
      </c>
      <c r="H142" s="453">
        <v>0</v>
      </c>
    </row>
    <row r="143" spans="1:8" s="229" customFormat="1" ht="21">
      <c r="A143" s="241" t="s">
        <v>518</v>
      </c>
      <c r="B143" s="589">
        <v>1520951400</v>
      </c>
      <c r="C143" s="589">
        <v>1958946965.04</v>
      </c>
      <c r="D143" s="589">
        <v>1460034251.27</v>
      </c>
      <c r="E143" s="590">
        <v>74.53158647611409</v>
      </c>
      <c r="F143" s="542">
        <v>1212377836.07</v>
      </c>
      <c r="G143" s="357">
        <v>61.88926283898881</v>
      </c>
      <c r="H143" s="591">
        <v>0</v>
      </c>
    </row>
    <row r="144" spans="1:8" s="229" customFormat="1" ht="4.5" customHeight="1">
      <c r="A144" s="474"/>
      <c r="B144" s="475"/>
      <c r="C144" s="475"/>
      <c r="D144" s="475"/>
      <c r="E144" s="475"/>
      <c r="F144" s="475"/>
      <c r="G144" s="475"/>
      <c r="H144" s="476"/>
    </row>
    <row r="145" spans="1:8" s="229" customFormat="1" ht="10.5">
      <c r="A145" s="857" t="s">
        <v>344</v>
      </c>
      <c r="B145" s="857"/>
      <c r="C145" s="857"/>
      <c r="D145" s="857"/>
      <c r="E145" s="857"/>
      <c r="F145" s="854"/>
      <c r="G145" s="851" t="s">
        <v>208</v>
      </c>
      <c r="H145" s="860"/>
    </row>
    <row r="146" spans="1:8" s="229" customFormat="1" ht="12.75" customHeight="1">
      <c r="A146" s="858"/>
      <c r="B146" s="858"/>
      <c r="C146" s="858"/>
      <c r="D146" s="858"/>
      <c r="E146" s="858"/>
      <c r="F146" s="855"/>
      <c r="G146" s="852"/>
      <c r="H146" s="861"/>
    </row>
    <row r="147" spans="1:8" s="229" customFormat="1" ht="10.5">
      <c r="A147" s="859"/>
      <c r="B147" s="859"/>
      <c r="C147" s="859"/>
      <c r="D147" s="859"/>
      <c r="E147" s="859"/>
      <c r="F147" s="856"/>
      <c r="G147" s="853"/>
      <c r="H147" s="862"/>
    </row>
    <row r="148" spans="1:8" s="18" customFormat="1" ht="12" customHeight="1">
      <c r="A148" s="892" t="s">
        <v>519</v>
      </c>
      <c r="B148" s="892"/>
      <c r="C148" s="892"/>
      <c r="D148" s="892"/>
      <c r="E148" s="252"/>
      <c r="F148" s="247"/>
      <c r="G148" s="837">
        <v>-235447250.67400008</v>
      </c>
      <c r="H148" s="791"/>
    </row>
    <row r="149" spans="1:8" s="18" customFormat="1" ht="12" customHeight="1">
      <c r="A149" s="892" t="s">
        <v>520</v>
      </c>
      <c r="B149" s="892"/>
      <c r="C149" s="892"/>
      <c r="D149" s="892"/>
      <c r="E149" s="7"/>
      <c r="F149" s="248"/>
      <c r="G149" s="839">
        <v>0</v>
      </c>
      <c r="H149" s="765"/>
    </row>
    <row r="150" spans="1:8" s="18" customFormat="1" ht="12" customHeight="1">
      <c r="A150" s="892" t="s">
        <v>521</v>
      </c>
      <c r="B150" s="892"/>
      <c r="C150" s="892"/>
      <c r="D150" s="892"/>
      <c r="E150" s="7"/>
      <c r="F150" s="248"/>
      <c r="G150" s="839">
        <v>1816651.66</v>
      </c>
      <c r="H150" s="765"/>
    </row>
    <row r="151" spans="1:8" s="18" customFormat="1" ht="12" customHeight="1">
      <c r="A151" s="892" t="s">
        <v>522</v>
      </c>
      <c r="B151" s="892"/>
      <c r="C151" s="892"/>
      <c r="D151" s="892"/>
      <c r="E151" s="7"/>
      <c r="F151" s="248"/>
      <c r="G151" s="839">
        <v>0</v>
      </c>
      <c r="H151" s="765"/>
    </row>
    <row r="152" spans="1:8" s="18" customFormat="1" ht="12" customHeight="1">
      <c r="A152" s="892" t="s">
        <v>523</v>
      </c>
      <c r="B152" s="892"/>
      <c r="C152" s="892"/>
      <c r="D152" s="892"/>
      <c r="E152" s="7"/>
      <c r="F152" s="248"/>
      <c r="G152" s="722">
        <v>0</v>
      </c>
      <c r="H152" s="765"/>
    </row>
    <row r="153" spans="1:8" s="18" customFormat="1" ht="12" customHeight="1">
      <c r="A153" s="892" t="s">
        <v>793</v>
      </c>
      <c r="B153" s="892"/>
      <c r="C153" s="892"/>
      <c r="D153" s="892"/>
      <c r="E153" s="7"/>
      <c r="F153" s="248"/>
      <c r="G153" s="722">
        <v>0</v>
      </c>
      <c r="H153" s="765"/>
    </row>
    <row r="154" spans="1:8" s="18" customFormat="1" ht="12" customHeight="1">
      <c r="A154" s="911" t="s">
        <v>541</v>
      </c>
      <c r="B154" s="911"/>
      <c r="C154" s="911"/>
      <c r="D154" s="911"/>
      <c r="E154" s="911"/>
      <c r="F154" s="912"/>
      <c r="G154" s="841">
        <v>999703.6</v>
      </c>
      <c r="H154" s="690"/>
    </row>
    <row r="155" spans="1:8" s="18" customFormat="1" ht="12.75">
      <c r="A155" s="884" t="s">
        <v>794</v>
      </c>
      <c r="B155" s="884"/>
      <c r="C155" s="884"/>
      <c r="D155" s="884"/>
      <c r="E155" s="271"/>
      <c r="F155" s="283"/>
      <c r="G155" s="895">
        <v>-232630895.4140001</v>
      </c>
      <c r="H155" s="792"/>
    </row>
    <row r="156" spans="1:8" s="18" customFormat="1" ht="12.75">
      <c r="A156" s="884" t="s">
        <v>795</v>
      </c>
      <c r="B156" s="884"/>
      <c r="C156" s="884"/>
      <c r="D156" s="884"/>
      <c r="E156" s="271"/>
      <c r="F156" s="283"/>
      <c r="G156" s="895">
        <v>1445008731.484</v>
      </c>
      <c r="H156" s="792"/>
    </row>
    <row r="157" spans="1:8" s="18" customFormat="1" ht="4.5" customHeight="1">
      <c r="A157" s="272"/>
      <c r="B157" s="254"/>
      <c r="C157" s="254"/>
      <c r="D157" s="254"/>
      <c r="E157" s="251"/>
      <c r="F157" s="251"/>
      <c r="G157" s="592"/>
      <c r="H157" s="592"/>
    </row>
    <row r="158" spans="1:8" s="18" customFormat="1" ht="15" customHeight="1">
      <c r="A158" s="240" t="s">
        <v>796</v>
      </c>
      <c r="B158" s="240"/>
      <c r="C158" s="240"/>
      <c r="D158" s="240"/>
      <c r="E158" s="271"/>
      <c r="F158" s="283"/>
      <c r="G158" s="840">
        <v>39.6872747574545</v>
      </c>
      <c r="H158" s="792"/>
    </row>
    <row r="159" spans="1:8" s="18" customFormat="1" ht="4.5" customHeight="1">
      <c r="A159" s="110"/>
      <c r="B159" s="110"/>
      <c r="C159" s="110"/>
      <c r="D159" s="110"/>
      <c r="E159" s="46"/>
      <c r="F159" s="46"/>
      <c r="G159" s="90"/>
      <c r="H159" s="94"/>
    </row>
    <row r="160" spans="1:8" s="18" customFormat="1" ht="15" customHeight="1">
      <c r="A160" s="862" t="s">
        <v>346</v>
      </c>
      <c r="B160" s="862"/>
      <c r="C160" s="862"/>
      <c r="D160" s="862"/>
      <c r="E160" s="862"/>
      <c r="F160" s="862"/>
      <c r="G160" s="862"/>
      <c r="H160" s="862"/>
    </row>
    <row r="161" spans="1:8" s="229" customFormat="1" ht="45.75" customHeight="1">
      <c r="A161" s="854" t="s">
        <v>345</v>
      </c>
      <c r="B161" s="82" t="s">
        <v>156</v>
      </c>
      <c r="C161" s="82" t="s">
        <v>156</v>
      </c>
      <c r="D161" s="870" t="s">
        <v>157</v>
      </c>
      <c r="E161" s="863"/>
      <c r="F161" s="870" t="s">
        <v>158</v>
      </c>
      <c r="G161" s="863"/>
      <c r="H161" s="384" t="s">
        <v>791</v>
      </c>
    </row>
    <row r="162" spans="1:8" s="229" customFormat="1" ht="21" customHeight="1">
      <c r="A162" s="855"/>
      <c r="B162" s="83" t="s">
        <v>111</v>
      </c>
      <c r="C162" s="83" t="s">
        <v>112</v>
      </c>
      <c r="D162" s="82" t="s">
        <v>115</v>
      </c>
      <c r="E162" s="226" t="s">
        <v>114</v>
      </c>
      <c r="F162" s="82" t="s">
        <v>115</v>
      </c>
      <c r="G162" s="226" t="s">
        <v>114</v>
      </c>
      <c r="H162" s="936" t="s">
        <v>352</v>
      </c>
    </row>
    <row r="163" spans="1:8" s="229" customFormat="1" ht="16.5" customHeight="1">
      <c r="A163" s="856"/>
      <c r="B163" s="225"/>
      <c r="C163" s="224" t="s">
        <v>161</v>
      </c>
      <c r="D163" s="224" t="s">
        <v>162</v>
      </c>
      <c r="E163" s="227" t="s">
        <v>197</v>
      </c>
      <c r="F163" s="224" t="s">
        <v>163</v>
      </c>
      <c r="G163" s="227" t="s">
        <v>454</v>
      </c>
      <c r="H163" s="937"/>
    </row>
    <row r="164" spans="1:8" s="229" customFormat="1" ht="21">
      <c r="A164" s="270" t="s">
        <v>797</v>
      </c>
      <c r="B164" s="335">
        <v>0</v>
      </c>
      <c r="C164" s="335">
        <v>0</v>
      </c>
      <c r="D164" s="335">
        <v>0</v>
      </c>
      <c r="E164" s="335">
        <v>0</v>
      </c>
      <c r="F164" s="584">
        <v>0</v>
      </c>
      <c r="G164" s="569">
        <v>0</v>
      </c>
      <c r="H164" s="459">
        <v>0</v>
      </c>
    </row>
    <row r="165" spans="1:8" s="229" customFormat="1" ht="21">
      <c r="A165" s="270" t="s">
        <v>798</v>
      </c>
      <c r="B165" s="335">
        <v>47811000</v>
      </c>
      <c r="C165" s="335">
        <v>47811000</v>
      </c>
      <c r="D165" s="335">
        <v>12338020.49</v>
      </c>
      <c r="E165" s="335">
        <v>25.805819769509107</v>
      </c>
      <c r="F165" s="335">
        <v>11139135.25</v>
      </c>
      <c r="G165" s="568">
        <v>23.29826870385476</v>
      </c>
      <c r="H165" s="453">
        <v>0</v>
      </c>
    </row>
    <row r="166" spans="1:8" s="229" customFormat="1" ht="12.75" customHeight="1">
      <c r="A166" s="270" t="s">
        <v>799</v>
      </c>
      <c r="B166" s="335">
        <v>200000</v>
      </c>
      <c r="C166" s="335">
        <v>15671000</v>
      </c>
      <c r="D166" s="335">
        <v>13023964.96</v>
      </c>
      <c r="E166" s="335">
        <v>83.1087037202476</v>
      </c>
      <c r="F166" s="335">
        <v>7850946.33</v>
      </c>
      <c r="G166" s="568">
        <v>50.09856633271649</v>
      </c>
      <c r="H166" s="453">
        <v>0</v>
      </c>
    </row>
    <row r="167" spans="1:8" s="229" customFormat="1" ht="21">
      <c r="A167" s="265" t="s">
        <v>800</v>
      </c>
      <c r="B167" s="588">
        <v>161952800</v>
      </c>
      <c r="C167" s="588">
        <v>161965800</v>
      </c>
      <c r="D167" s="588">
        <v>50705790.1</v>
      </c>
      <c r="E167" s="588">
        <v>31.30647957778741</v>
      </c>
      <c r="F167" s="588">
        <v>22116296.48</v>
      </c>
      <c r="G167" s="588">
        <v>13.654917569017657</v>
      </c>
      <c r="H167" s="460"/>
    </row>
    <row r="168" spans="1:8" s="229" customFormat="1" ht="26.25" customHeight="1">
      <c r="A168" s="241" t="s">
        <v>801</v>
      </c>
      <c r="B168" s="580">
        <v>209963800</v>
      </c>
      <c r="C168" s="593">
        <v>225447800</v>
      </c>
      <c r="D168" s="593">
        <v>76067775.55000001</v>
      </c>
      <c r="E168" s="593">
        <v>33.740748656673524</v>
      </c>
      <c r="F168" s="593">
        <v>41106378.06</v>
      </c>
      <c r="G168" s="580">
        <v>18.233213213879225</v>
      </c>
      <c r="H168" s="581">
        <v>0</v>
      </c>
    </row>
    <row r="169" spans="1:8" s="229" customFormat="1" ht="15.75" customHeight="1">
      <c r="A169" s="241" t="s">
        <v>624</v>
      </c>
      <c r="B169" s="590">
        <v>1730915200</v>
      </c>
      <c r="C169" s="590">
        <v>2184394765.04</v>
      </c>
      <c r="D169" s="590">
        <v>1536102026.82</v>
      </c>
      <c r="E169" s="593">
        <v>70.32163102587691</v>
      </c>
      <c r="F169" s="357">
        <v>1253484214.1299999</v>
      </c>
      <c r="G169" s="580">
        <v>57.38359357893107</v>
      </c>
      <c r="H169" s="581">
        <v>0</v>
      </c>
    </row>
    <row r="170" spans="1:8" s="229" customFormat="1" ht="4.5" customHeight="1">
      <c r="A170" s="474"/>
      <c r="B170" s="475"/>
      <c r="C170" s="475"/>
      <c r="D170" s="475"/>
      <c r="E170" s="475"/>
      <c r="F170" s="475"/>
      <c r="G170" s="475"/>
      <c r="H170" s="475"/>
    </row>
    <row r="171" spans="1:8" s="229" customFormat="1" ht="12.75" customHeight="1">
      <c r="A171" s="857" t="s">
        <v>198</v>
      </c>
      <c r="B171" s="857"/>
      <c r="C171" s="851" t="s">
        <v>199</v>
      </c>
      <c r="D171" s="860"/>
      <c r="E171" s="860"/>
      <c r="F171" s="925" t="s">
        <v>820</v>
      </c>
      <c r="G171" s="857"/>
      <c r="H171" s="857"/>
    </row>
    <row r="172" spans="1:8" s="229" customFormat="1" ht="10.5">
      <c r="A172" s="858"/>
      <c r="B172" s="858"/>
      <c r="C172" s="852"/>
      <c r="D172" s="861"/>
      <c r="E172" s="861"/>
      <c r="F172" s="926"/>
      <c r="G172" s="858"/>
      <c r="H172" s="858"/>
    </row>
    <row r="173" spans="1:8" s="229" customFormat="1" ht="10.5">
      <c r="A173" s="859"/>
      <c r="B173" s="859"/>
      <c r="C173" s="853"/>
      <c r="D173" s="862"/>
      <c r="E173" s="862"/>
      <c r="F173" s="927"/>
      <c r="G173" s="859"/>
      <c r="H173" s="859"/>
    </row>
    <row r="174" spans="1:8" s="229" customFormat="1" ht="15.75" customHeight="1">
      <c r="A174" s="921" t="s">
        <v>524</v>
      </c>
      <c r="B174" s="921"/>
      <c r="C174" s="837">
        <v>25808117.01</v>
      </c>
      <c r="D174" s="882"/>
      <c r="E174" s="887"/>
      <c r="F174" s="837">
        <v>999703.6</v>
      </c>
      <c r="G174" s="882"/>
      <c r="H174" s="882"/>
    </row>
    <row r="175" spans="1:8" s="18" customFormat="1" ht="12.75">
      <c r="A175" s="920" t="s">
        <v>525</v>
      </c>
      <c r="B175" s="920"/>
      <c r="C175" s="838">
        <v>25808117.01</v>
      </c>
      <c r="D175" s="765"/>
      <c r="E175" s="732"/>
      <c r="F175" s="838">
        <v>999703.6</v>
      </c>
      <c r="G175" s="765"/>
      <c r="H175" s="765"/>
    </row>
    <row r="176" spans="1:8" s="18" customFormat="1" ht="12.75">
      <c r="A176" s="894" t="s">
        <v>526</v>
      </c>
      <c r="B176" s="894"/>
      <c r="C176" s="893">
        <v>0</v>
      </c>
      <c r="D176" s="690"/>
      <c r="E176" s="713"/>
      <c r="F176" s="893">
        <v>0</v>
      </c>
      <c r="G176" s="690"/>
      <c r="H176" s="690"/>
    </row>
    <row r="177" spans="1:8" s="18" customFormat="1" ht="4.5" customHeight="1">
      <c r="A177" s="284"/>
      <c r="B177" s="85"/>
      <c r="C177" s="85"/>
      <c r="D177" s="93"/>
      <c r="E177" s="93"/>
      <c r="F177" s="93"/>
      <c r="G177" s="93"/>
      <c r="H177" s="93"/>
    </row>
    <row r="178" spans="1:8" s="229" customFormat="1" ht="10.5">
      <c r="A178" s="918" t="s">
        <v>438</v>
      </c>
      <c r="B178" s="918"/>
      <c r="C178" s="918"/>
      <c r="D178" s="918"/>
      <c r="E178" s="918"/>
      <c r="F178" s="918"/>
      <c r="G178" s="851" t="s">
        <v>208</v>
      </c>
      <c r="H178" s="860"/>
    </row>
    <row r="179" spans="1:8" s="229" customFormat="1" ht="25.5" customHeight="1">
      <c r="A179" s="919"/>
      <c r="B179" s="919"/>
      <c r="C179" s="919"/>
      <c r="D179" s="919"/>
      <c r="E179" s="919"/>
      <c r="F179" s="919"/>
      <c r="G179" s="853"/>
      <c r="H179" s="862"/>
    </row>
    <row r="180" spans="1:8" s="229" customFormat="1" ht="12" customHeight="1">
      <c r="A180" s="917" t="s">
        <v>821</v>
      </c>
      <c r="B180" s="917"/>
      <c r="C180" s="917"/>
      <c r="D180" s="917"/>
      <c r="E180" s="917"/>
      <c r="F180" s="917"/>
      <c r="G180" s="714">
        <v>26579660.64000003</v>
      </c>
      <c r="H180" s="829"/>
    </row>
    <row r="181" spans="1:8" s="229" customFormat="1" ht="12" customHeight="1">
      <c r="A181" s="269" t="s">
        <v>527</v>
      </c>
      <c r="B181" s="7"/>
      <c r="C181" s="7"/>
      <c r="D181" s="7"/>
      <c r="E181" s="91"/>
      <c r="F181" s="238"/>
      <c r="G181" s="722">
        <v>437940761.79</v>
      </c>
      <c r="H181" s="830"/>
    </row>
    <row r="182" spans="1:8" s="229" customFormat="1" ht="12" customHeight="1">
      <c r="A182" s="269" t="s">
        <v>528</v>
      </c>
      <c r="B182" s="7"/>
      <c r="C182" s="7"/>
      <c r="D182" s="7"/>
      <c r="E182" s="91"/>
      <c r="F182" s="238"/>
      <c r="G182" s="722">
        <v>309938676.48999995</v>
      </c>
      <c r="H182" s="830"/>
    </row>
    <row r="183" spans="1:8" s="18" customFormat="1" ht="12" customHeight="1">
      <c r="A183" s="13" t="s">
        <v>529</v>
      </c>
      <c r="B183" s="13"/>
      <c r="C183" s="13"/>
      <c r="D183" s="13"/>
      <c r="E183" s="88"/>
      <c r="F183" s="87"/>
      <c r="G183" s="701">
        <v>309879443.53</v>
      </c>
      <c r="H183" s="935"/>
    </row>
    <row r="184" spans="1:8" s="18" customFormat="1" ht="12" customHeight="1">
      <c r="A184" s="262" t="s">
        <v>530</v>
      </c>
      <c r="B184" s="13"/>
      <c r="C184" s="13"/>
      <c r="D184" s="13"/>
      <c r="E184" s="88"/>
      <c r="F184" s="87"/>
      <c r="G184" s="701">
        <v>59232.96</v>
      </c>
      <c r="H184" s="935"/>
    </row>
    <row r="185" spans="1:8" s="229" customFormat="1" ht="12" customHeight="1">
      <c r="A185" s="269" t="s">
        <v>531</v>
      </c>
      <c r="B185" s="7"/>
      <c r="C185" s="7"/>
      <c r="D185" s="7"/>
      <c r="E185" s="91"/>
      <c r="F185" s="238"/>
      <c r="G185" s="722">
        <v>1816651.66</v>
      </c>
      <c r="H185" s="830"/>
    </row>
    <row r="186" spans="1:8" s="229" customFormat="1" ht="12" customHeight="1">
      <c r="A186" s="264" t="s">
        <v>532</v>
      </c>
      <c r="B186" s="251"/>
      <c r="C186" s="251"/>
      <c r="D186" s="251"/>
      <c r="E186" s="250"/>
      <c r="F186" s="255"/>
      <c r="G186" s="758">
        <v>156398397.6000001</v>
      </c>
      <c r="H186" s="827"/>
    </row>
    <row r="187" spans="1:8" s="18" customFormat="1" ht="10.5">
      <c r="A187" s="48" t="s">
        <v>818</v>
      </c>
      <c r="H187" s="304"/>
    </row>
    <row r="188" spans="1:6" s="18" customFormat="1" ht="15.75" customHeight="1">
      <c r="A188" s="914" t="s">
        <v>636</v>
      </c>
      <c r="B188" s="915"/>
      <c r="C188" s="915"/>
      <c r="D188" s="915"/>
      <c r="E188" s="915"/>
      <c r="F188" s="915"/>
    </row>
    <row r="189" spans="1:6" s="18" customFormat="1" ht="26.25" customHeight="1">
      <c r="A189" s="913" t="s">
        <v>637</v>
      </c>
      <c r="B189" s="916"/>
      <c r="C189" s="916"/>
      <c r="D189" s="916"/>
      <c r="E189" s="916"/>
      <c r="F189" s="916"/>
    </row>
    <row r="190" spans="1:6" s="18" customFormat="1" ht="11.25">
      <c r="A190" s="913" t="s">
        <v>638</v>
      </c>
      <c r="B190" s="913"/>
      <c r="C190" s="913"/>
      <c r="D190" s="913"/>
      <c r="E190" s="913"/>
      <c r="F190" s="913"/>
    </row>
    <row r="191" spans="1:6" ht="15" customHeight="1">
      <c r="A191" s="913" t="s">
        <v>639</v>
      </c>
      <c r="B191" s="913"/>
      <c r="C191" s="913"/>
      <c r="D191" s="913"/>
      <c r="E191" s="913"/>
      <c r="F191" s="913"/>
    </row>
    <row r="192" spans="1:6" ht="11.25">
      <c r="A192" s="913" t="s">
        <v>640</v>
      </c>
      <c r="B192" s="913"/>
      <c r="C192" s="913"/>
      <c r="D192" s="913"/>
      <c r="E192" s="913"/>
      <c r="F192" s="913"/>
    </row>
    <row r="193" spans="1:8" ht="21" customHeight="1">
      <c r="A193" s="724" t="s">
        <v>641</v>
      </c>
      <c r="B193" s="724"/>
      <c r="C193" s="724"/>
      <c r="D193" s="724"/>
      <c r="E193" s="724"/>
      <c r="F193" s="724"/>
      <c r="G193" s="724"/>
      <c r="H193" s="724"/>
    </row>
    <row r="194" spans="1:3" ht="14.25" customHeight="1">
      <c r="A194" s="724" t="s">
        <v>635</v>
      </c>
      <c r="B194" s="724"/>
      <c r="C194" s="724"/>
    </row>
  </sheetData>
  <sheetProtection/>
  <mergeCells count="347">
    <mergeCell ref="A3:H3"/>
    <mergeCell ref="A4:H4"/>
    <mergeCell ref="A5:H5"/>
    <mergeCell ref="A6:H6"/>
    <mergeCell ref="A7:H7"/>
    <mergeCell ref="A9:H9"/>
    <mergeCell ref="F12:G12"/>
    <mergeCell ref="B10:C10"/>
    <mergeCell ref="B11:C11"/>
    <mergeCell ref="B12:C12"/>
    <mergeCell ref="F10:H10"/>
    <mergeCell ref="D10:E10"/>
    <mergeCell ref="D11:E11"/>
    <mergeCell ref="D12:E12"/>
    <mergeCell ref="F11:G11"/>
    <mergeCell ref="A10:A11"/>
    <mergeCell ref="F48:G48"/>
    <mergeCell ref="F49:G49"/>
    <mergeCell ref="F16:G16"/>
    <mergeCell ref="B17:C17"/>
    <mergeCell ref="F17:G17"/>
    <mergeCell ref="B18:C18"/>
    <mergeCell ref="F18:G18"/>
    <mergeCell ref="B19:C19"/>
    <mergeCell ref="F19:G19"/>
    <mergeCell ref="D16:E16"/>
    <mergeCell ref="D17:E17"/>
    <mergeCell ref="D18:E18"/>
    <mergeCell ref="D19:E19"/>
    <mergeCell ref="D20:E20"/>
    <mergeCell ref="B49:C49"/>
    <mergeCell ref="B47:C47"/>
    <mergeCell ref="D47:E47"/>
    <mergeCell ref="B16:C16"/>
    <mergeCell ref="D23:E23"/>
    <mergeCell ref="B43:C43"/>
    <mergeCell ref="D43:E43"/>
    <mergeCell ref="D48:E48"/>
    <mergeCell ref="B20:C20"/>
    <mergeCell ref="F20:G20"/>
    <mergeCell ref="F51:G51"/>
    <mergeCell ref="F53:G53"/>
    <mergeCell ref="F52:G52"/>
    <mergeCell ref="F50:G50"/>
    <mergeCell ref="F54:G54"/>
    <mergeCell ref="B53:C53"/>
    <mergeCell ref="B54:C54"/>
    <mergeCell ref="D54:E54"/>
    <mergeCell ref="B50:C50"/>
    <mergeCell ref="B52:C52"/>
    <mergeCell ref="B51:C51"/>
    <mergeCell ref="D50:E50"/>
    <mergeCell ref="D63:E63"/>
    <mergeCell ref="D64:E64"/>
    <mergeCell ref="D69:E69"/>
    <mergeCell ref="D61:E61"/>
    <mergeCell ref="D62:E62"/>
    <mergeCell ref="F67:G67"/>
    <mergeCell ref="F68:G68"/>
    <mergeCell ref="F59:G59"/>
    <mergeCell ref="B60:C60"/>
    <mergeCell ref="D60:E60"/>
    <mergeCell ref="F60:G60"/>
    <mergeCell ref="B21:C21"/>
    <mergeCell ref="D21:E21"/>
    <mergeCell ref="F21:G21"/>
    <mergeCell ref="B22:C22"/>
    <mergeCell ref="D22:E22"/>
    <mergeCell ref="F22:G22"/>
    <mergeCell ref="B23:C23"/>
    <mergeCell ref="F23:G23"/>
    <mergeCell ref="B13:C13"/>
    <mergeCell ref="D13:E13"/>
    <mergeCell ref="F13:G13"/>
    <mergeCell ref="B14:C14"/>
    <mergeCell ref="D14:E14"/>
    <mergeCell ref="F14:G14"/>
    <mergeCell ref="B15:C15"/>
    <mergeCell ref="D15:E15"/>
    <mergeCell ref="F15:G15"/>
    <mergeCell ref="B31:C31"/>
    <mergeCell ref="B57:C57"/>
    <mergeCell ref="D57:E57"/>
    <mergeCell ref="B27:C27"/>
    <mergeCell ref="B39:C39"/>
    <mergeCell ref="D39:E39"/>
    <mergeCell ref="B76:C76"/>
    <mergeCell ref="D76:E76"/>
    <mergeCell ref="F76:G76"/>
    <mergeCell ref="B70:C70"/>
    <mergeCell ref="B71:C71"/>
    <mergeCell ref="B69:C69"/>
    <mergeCell ref="D51:E51"/>
    <mergeCell ref="D52:E52"/>
    <mergeCell ref="B38:C38"/>
    <mergeCell ref="D38:E38"/>
    <mergeCell ref="B41:C41"/>
    <mergeCell ref="D41:E41"/>
    <mergeCell ref="D49:E49"/>
    <mergeCell ref="B68:C68"/>
    <mergeCell ref="B56:C56"/>
    <mergeCell ref="D56:E56"/>
    <mergeCell ref="F56:H56"/>
    <mergeCell ref="B48:C48"/>
    <mergeCell ref="D27:E27"/>
    <mergeCell ref="F27:G27"/>
    <mergeCell ref="B28:C28"/>
    <mergeCell ref="D28:E28"/>
    <mergeCell ref="F28:G28"/>
    <mergeCell ref="B29:C29"/>
    <mergeCell ref="D29:E29"/>
    <mergeCell ref="F29:G29"/>
    <mergeCell ref="B30:C30"/>
    <mergeCell ref="D30:E30"/>
    <mergeCell ref="F30:G30"/>
    <mergeCell ref="A191:F191"/>
    <mergeCell ref="G186:H186"/>
    <mergeCell ref="A113:F113"/>
    <mergeCell ref="F123:H123"/>
    <mergeCell ref="D93:E93"/>
    <mergeCell ref="F93:G93"/>
    <mergeCell ref="A110:F110"/>
    <mergeCell ref="A93:A95"/>
    <mergeCell ref="G108:H108"/>
    <mergeCell ref="A118:F118"/>
    <mergeCell ref="A117:F117"/>
    <mergeCell ref="A116:F116"/>
    <mergeCell ref="A111:F111"/>
    <mergeCell ref="G105:H105"/>
    <mergeCell ref="G106:H106"/>
    <mergeCell ref="G107:H107"/>
    <mergeCell ref="G184:H184"/>
    <mergeCell ref="G185:H185"/>
    <mergeCell ref="G152:H152"/>
    <mergeCell ref="G153:H153"/>
    <mergeCell ref="H162:H163"/>
    <mergeCell ref="G182:H182"/>
    <mergeCell ref="G183:H183"/>
    <mergeCell ref="F176:H176"/>
    <mergeCell ref="D31:E31"/>
    <mergeCell ref="F31:G31"/>
    <mergeCell ref="B32:C32"/>
    <mergeCell ref="D32:E32"/>
    <mergeCell ref="A194:C194"/>
    <mergeCell ref="A193:H193"/>
    <mergeCell ref="A160:H160"/>
    <mergeCell ref="C171:E173"/>
    <mergeCell ref="A109:F109"/>
    <mergeCell ref="A154:F154"/>
    <mergeCell ref="A192:F192"/>
    <mergeCell ref="A188:F188"/>
    <mergeCell ref="A189:F189"/>
    <mergeCell ref="A180:F180"/>
    <mergeCell ref="A190:F190"/>
    <mergeCell ref="G178:H179"/>
    <mergeCell ref="A178:F179"/>
    <mergeCell ref="F161:G161"/>
    <mergeCell ref="A175:B175"/>
    <mergeCell ref="A174:B174"/>
    <mergeCell ref="D161:E161"/>
    <mergeCell ref="A115:F115"/>
    <mergeCell ref="A114:F114"/>
    <mergeCell ref="F171:H173"/>
    <mergeCell ref="B24:C24"/>
    <mergeCell ref="D24:E24"/>
    <mergeCell ref="F24:G24"/>
    <mergeCell ref="B25:C25"/>
    <mergeCell ref="D25:E25"/>
    <mergeCell ref="F25:G25"/>
    <mergeCell ref="B26:C26"/>
    <mergeCell ref="D26:E26"/>
    <mergeCell ref="F26:G26"/>
    <mergeCell ref="F32:G32"/>
    <mergeCell ref="B33:C33"/>
    <mergeCell ref="D33:E33"/>
    <mergeCell ref="F33:G33"/>
    <mergeCell ref="B34:C34"/>
    <mergeCell ref="D34:E34"/>
    <mergeCell ref="F34:G34"/>
    <mergeCell ref="F39:G39"/>
    <mergeCell ref="B40:C40"/>
    <mergeCell ref="D40:E40"/>
    <mergeCell ref="F40:G40"/>
    <mergeCell ref="F38:G38"/>
    <mergeCell ref="B35:C35"/>
    <mergeCell ref="D35:E35"/>
    <mergeCell ref="F35:G35"/>
    <mergeCell ref="B36:C36"/>
    <mergeCell ref="D36:E36"/>
    <mergeCell ref="F36:G36"/>
    <mergeCell ref="B37:C37"/>
    <mergeCell ref="D37:E37"/>
    <mergeCell ref="F37:G37"/>
    <mergeCell ref="F71:G71"/>
    <mergeCell ref="F41:G41"/>
    <mergeCell ref="B42:C42"/>
    <mergeCell ref="D42:E42"/>
    <mergeCell ref="F42:G42"/>
    <mergeCell ref="F43:G43"/>
    <mergeCell ref="B44:C44"/>
    <mergeCell ref="D44:E44"/>
    <mergeCell ref="F44:G44"/>
    <mergeCell ref="F45:G45"/>
    <mergeCell ref="D45:E45"/>
    <mergeCell ref="B45:C45"/>
    <mergeCell ref="D70:E70"/>
    <mergeCell ref="D71:E71"/>
    <mergeCell ref="F61:G61"/>
    <mergeCell ref="F62:G62"/>
    <mergeCell ref="F63:G63"/>
    <mergeCell ref="F64:G64"/>
    <mergeCell ref="D65:E65"/>
    <mergeCell ref="D66:E66"/>
    <mergeCell ref="D67:E67"/>
    <mergeCell ref="D68:E68"/>
    <mergeCell ref="F65:G65"/>
    <mergeCell ref="F66:G66"/>
    <mergeCell ref="H93:H94"/>
    <mergeCell ref="F47:H47"/>
    <mergeCell ref="F57:G57"/>
    <mergeCell ref="A107:F107"/>
    <mergeCell ref="A108:F108"/>
    <mergeCell ref="B88:C88"/>
    <mergeCell ref="B89:C89"/>
    <mergeCell ref="D85:E85"/>
    <mergeCell ref="D86:E86"/>
    <mergeCell ref="A105:F105"/>
    <mergeCell ref="B77:C77"/>
    <mergeCell ref="B58:C58"/>
    <mergeCell ref="D58:E58"/>
    <mergeCell ref="F58:G58"/>
    <mergeCell ref="B75:C75"/>
    <mergeCell ref="B59:C59"/>
    <mergeCell ref="D59:E59"/>
    <mergeCell ref="D77:E77"/>
    <mergeCell ref="F77:G77"/>
    <mergeCell ref="F82:G82"/>
    <mergeCell ref="F83:G83"/>
    <mergeCell ref="F84:G84"/>
    <mergeCell ref="F69:G69"/>
    <mergeCell ref="F70:G70"/>
    <mergeCell ref="F72:G72"/>
    <mergeCell ref="G115:H115"/>
    <mergeCell ref="G116:H116"/>
    <mergeCell ref="G117:H117"/>
    <mergeCell ref="G119:H119"/>
    <mergeCell ref="G120:H120"/>
    <mergeCell ref="A153:D153"/>
    <mergeCell ref="B126:C126"/>
    <mergeCell ref="G148:H148"/>
    <mergeCell ref="G149:H149"/>
    <mergeCell ref="G150:H150"/>
    <mergeCell ref="A149:D149"/>
    <mergeCell ref="A150:D150"/>
    <mergeCell ref="A151:D151"/>
    <mergeCell ref="F80:G80"/>
    <mergeCell ref="F81:G81"/>
    <mergeCell ref="D88:E88"/>
    <mergeCell ref="D89:E89"/>
    <mergeCell ref="D82:E82"/>
    <mergeCell ref="A75:A77"/>
    <mergeCell ref="B84:C84"/>
    <mergeCell ref="F78:G78"/>
    <mergeCell ref="A152:D152"/>
    <mergeCell ref="F125:G125"/>
    <mergeCell ref="G181:H181"/>
    <mergeCell ref="A171:B173"/>
    <mergeCell ref="D78:E78"/>
    <mergeCell ref="A161:A163"/>
    <mergeCell ref="A155:D155"/>
    <mergeCell ref="A156:D156"/>
    <mergeCell ref="D83:E83"/>
    <mergeCell ref="D84:E84"/>
    <mergeCell ref="D79:E79"/>
    <mergeCell ref="D80:E80"/>
    <mergeCell ref="D81:E81"/>
    <mergeCell ref="B80:C80"/>
    <mergeCell ref="B81:C81"/>
    <mergeCell ref="B85:C85"/>
    <mergeCell ref="B86:C86"/>
    <mergeCell ref="B78:C78"/>
    <mergeCell ref="B83:C83"/>
    <mergeCell ref="F175:H175"/>
    <mergeCell ref="G180:H180"/>
    <mergeCell ref="C174:E174"/>
    <mergeCell ref="C175:E175"/>
    <mergeCell ref="C176:E176"/>
    <mergeCell ref="A176:B176"/>
    <mergeCell ref="G151:H151"/>
    <mergeCell ref="G109:H109"/>
    <mergeCell ref="B87:C87"/>
    <mergeCell ref="G118:H118"/>
    <mergeCell ref="B82:C82"/>
    <mergeCell ref="D128:E128"/>
    <mergeCell ref="D124:E124"/>
    <mergeCell ref="D125:E125"/>
    <mergeCell ref="F126:G126"/>
    <mergeCell ref="F174:H174"/>
    <mergeCell ref="G154:H154"/>
    <mergeCell ref="G155:H155"/>
    <mergeCell ref="G156:H156"/>
    <mergeCell ref="G158:H158"/>
    <mergeCell ref="H128:H129"/>
    <mergeCell ref="F128:G128"/>
    <mergeCell ref="A148:D148"/>
    <mergeCell ref="F85:G85"/>
    <mergeCell ref="F86:G86"/>
    <mergeCell ref="F87:G87"/>
    <mergeCell ref="F88:G88"/>
    <mergeCell ref="F89:G89"/>
    <mergeCell ref="A119:F119"/>
    <mergeCell ref="A120:F120"/>
    <mergeCell ref="A106:F106"/>
    <mergeCell ref="G111:H111"/>
    <mergeCell ref="G114:H114"/>
    <mergeCell ref="G113:H113"/>
    <mergeCell ref="G110:H110"/>
    <mergeCell ref="B124:C124"/>
    <mergeCell ref="B125:C125"/>
    <mergeCell ref="D126:E126"/>
    <mergeCell ref="A122:H122"/>
    <mergeCell ref="B123:C123"/>
    <mergeCell ref="D123:E123"/>
    <mergeCell ref="A56:A58"/>
    <mergeCell ref="A47:A49"/>
    <mergeCell ref="A123:A125"/>
    <mergeCell ref="A128:A130"/>
    <mergeCell ref="A145:F147"/>
    <mergeCell ref="G145:H147"/>
    <mergeCell ref="A104:H104"/>
    <mergeCell ref="B61:C61"/>
    <mergeCell ref="B62:C62"/>
    <mergeCell ref="B63:C63"/>
    <mergeCell ref="B64:C64"/>
    <mergeCell ref="B65:C65"/>
    <mergeCell ref="B66:C66"/>
    <mergeCell ref="B67:C67"/>
    <mergeCell ref="B79:C79"/>
    <mergeCell ref="D53:E53"/>
    <mergeCell ref="F79:G79"/>
    <mergeCell ref="D87:E87"/>
    <mergeCell ref="D75:E75"/>
    <mergeCell ref="F75:H75"/>
    <mergeCell ref="B72:C72"/>
    <mergeCell ref="D72:E72"/>
    <mergeCell ref="A74:H74"/>
    <mergeCell ref="F124:G124"/>
  </mergeCells>
  <printOptions horizontalCentered="1"/>
  <pageMargins left="0.1968503937007874" right="0.1968503937007874" top="0.3937007874015748" bottom="0.5905511811023623" header="0" footer="0"/>
  <pageSetup fitToHeight="2" fitToWidth="1" horizontalDpi="600" verticalDpi="600" orientation="portrait" paperSize="9" scale="5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27"/>
  <sheetViews>
    <sheetView showGridLines="0" zoomScalePageLayoutView="0" workbookViewId="0" topLeftCell="A1">
      <selection activeCell="A1" sqref="A1"/>
    </sheetView>
  </sheetViews>
  <sheetFormatPr defaultColWidth="9.140625" defaultRowHeight="12.75"/>
  <cols>
    <col min="1" max="1" width="62.28125" style="80" customWidth="1"/>
    <col min="2" max="2" width="19.7109375" style="80" customWidth="1"/>
    <col min="3" max="3" width="19.57421875" style="80" customWidth="1"/>
    <col min="4" max="4" width="20.57421875" style="80" customWidth="1"/>
    <col min="5" max="5" width="23.140625" style="80" customWidth="1"/>
    <col min="6" max="6" width="17.00390625" style="80" customWidth="1"/>
    <col min="7" max="7" width="17.8515625" style="80" customWidth="1"/>
    <col min="8" max="8" width="15.7109375" style="80" customWidth="1"/>
    <col min="9" max="16384" width="9.140625" style="80" customWidth="1"/>
  </cols>
  <sheetData>
    <row r="1" spans="1:7" s="139" customFormat="1" ht="10.5">
      <c r="A1" s="137"/>
      <c r="B1" s="137"/>
      <c r="C1" s="137"/>
      <c r="D1" s="137"/>
      <c r="E1" s="137"/>
      <c r="F1" s="137"/>
      <c r="G1" s="137"/>
    </row>
    <row r="2" spans="1:5" s="139" customFormat="1" ht="10.5">
      <c r="A2" s="140"/>
      <c r="B2" s="140"/>
      <c r="C2" s="140"/>
      <c r="D2" s="140"/>
      <c r="E2" s="140"/>
    </row>
    <row r="3" spans="1:8" s="143" customFormat="1" ht="10.5">
      <c r="A3" s="943" t="s">
        <v>644</v>
      </c>
      <c r="B3" s="943"/>
      <c r="C3" s="943"/>
      <c r="D3" s="943"/>
      <c r="E3" s="943"/>
      <c r="F3" s="943"/>
      <c r="G3" s="943"/>
      <c r="H3" s="943"/>
    </row>
    <row r="4" spans="1:8" s="143" customFormat="1" ht="10.5">
      <c r="A4" s="943" t="s">
        <v>105</v>
      </c>
      <c r="B4" s="943"/>
      <c r="C4" s="943"/>
      <c r="D4" s="943"/>
      <c r="E4" s="943"/>
      <c r="F4" s="943"/>
      <c r="G4" s="943"/>
      <c r="H4" s="943"/>
    </row>
    <row r="5" spans="1:8" s="143" customFormat="1" ht="10.5">
      <c r="A5" s="940" t="s">
        <v>392</v>
      </c>
      <c r="B5" s="940"/>
      <c r="C5" s="940"/>
      <c r="D5" s="940"/>
      <c r="E5" s="940"/>
      <c r="F5" s="940"/>
      <c r="G5" s="940"/>
      <c r="H5" s="940"/>
    </row>
    <row r="6" spans="1:8" s="143" customFormat="1" ht="10.5">
      <c r="A6" s="943" t="s">
        <v>107</v>
      </c>
      <c r="B6" s="943"/>
      <c r="C6" s="943"/>
      <c r="D6" s="943"/>
      <c r="E6" s="943"/>
      <c r="F6" s="943"/>
      <c r="G6" s="943"/>
      <c r="H6" s="943"/>
    </row>
    <row r="7" spans="1:8" s="143" customFormat="1" ht="10.5">
      <c r="A7" s="943" t="s">
        <v>879</v>
      </c>
      <c r="B7" s="943"/>
      <c r="C7" s="943"/>
      <c r="D7" s="943"/>
      <c r="E7" s="943"/>
      <c r="F7" s="943"/>
      <c r="G7" s="943"/>
      <c r="H7" s="943"/>
    </row>
    <row r="8" spans="1:5" s="139" customFormat="1" ht="10.5">
      <c r="A8" s="140"/>
      <c r="B8" s="140"/>
      <c r="C8" s="140"/>
      <c r="D8" s="140"/>
      <c r="E8" s="140"/>
    </row>
    <row r="9" spans="1:8" s="139" customFormat="1" ht="10.5">
      <c r="A9" s="141" t="s">
        <v>416</v>
      </c>
      <c r="B9" s="138"/>
      <c r="C9" s="138"/>
      <c r="D9" s="138"/>
      <c r="H9" s="232">
        <v>1</v>
      </c>
    </row>
    <row r="10" spans="1:8" s="667" customFormat="1" ht="15" customHeight="1">
      <c r="A10" s="854" t="s">
        <v>393</v>
      </c>
      <c r="B10" s="947" t="s">
        <v>428</v>
      </c>
      <c r="C10" s="938" t="s">
        <v>234</v>
      </c>
      <c r="D10" s="939"/>
      <c r="E10" s="870" t="s">
        <v>109</v>
      </c>
      <c r="F10" s="863"/>
      <c r="G10" s="863"/>
      <c r="H10" s="863"/>
    </row>
    <row r="11" spans="1:8" s="666" customFormat="1" ht="15" customHeight="1">
      <c r="A11" s="855"/>
      <c r="B11" s="948"/>
      <c r="C11" s="944"/>
      <c r="D11" s="945"/>
      <c r="E11" s="938" t="s">
        <v>115</v>
      </c>
      <c r="F11" s="939"/>
      <c r="G11" s="938" t="s">
        <v>114</v>
      </c>
      <c r="H11" s="970"/>
    </row>
    <row r="12" spans="1:8" s="441" customFormat="1" ht="15" customHeight="1">
      <c r="A12" s="856"/>
      <c r="B12" s="949"/>
      <c r="C12" s="941" t="s">
        <v>116</v>
      </c>
      <c r="D12" s="942"/>
      <c r="E12" s="941" t="s">
        <v>117</v>
      </c>
      <c r="F12" s="942"/>
      <c r="G12" s="941" t="s">
        <v>223</v>
      </c>
      <c r="H12" s="963"/>
    </row>
    <row r="13" spans="1:8" s="291" customFormat="1" ht="15" customHeight="1">
      <c r="A13" s="101" t="s">
        <v>404</v>
      </c>
      <c r="B13" s="597">
        <v>7821678000</v>
      </c>
      <c r="C13" s="874">
        <v>7821678000</v>
      </c>
      <c r="D13" s="907"/>
      <c r="E13" s="874">
        <v>4043039418.8399997</v>
      </c>
      <c r="F13" s="907"/>
      <c r="G13" s="874">
        <v>51.69017976500694</v>
      </c>
      <c r="H13" s="791"/>
    </row>
    <row r="14" spans="1:8" ht="12" customHeight="1">
      <c r="A14" s="86" t="s">
        <v>405</v>
      </c>
      <c r="B14" s="598">
        <v>105800000</v>
      </c>
      <c r="C14" s="864">
        <v>105800000</v>
      </c>
      <c r="D14" s="865"/>
      <c r="E14" s="864">
        <v>43787115.12</v>
      </c>
      <c r="F14" s="865"/>
      <c r="G14" s="864">
        <v>41.38668725897921</v>
      </c>
      <c r="H14" s="765"/>
    </row>
    <row r="15" spans="1:8" ht="21">
      <c r="A15" s="86" t="s">
        <v>440</v>
      </c>
      <c r="B15" s="598">
        <v>6815191000</v>
      </c>
      <c r="C15" s="864">
        <v>6815191000</v>
      </c>
      <c r="D15" s="865"/>
      <c r="E15" s="864">
        <v>3448510745.9500003</v>
      </c>
      <c r="F15" s="865"/>
      <c r="G15" s="864">
        <v>50.60035362105039</v>
      </c>
      <c r="H15" s="765"/>
    </row>
    <row r="16" spans="1:8" ht="12" customHeight="1">
      <c r="A16" s="86" t="s">
        <v>406</v>
      </c>
      <c r="B16" s="598">
        <v>329900000</v>
      </c>
      <c r="C16" s="864">
        <v>329900000</v>
      </c>
      <c r="D16" s="865"/>
      <c r="E16" s="864">
        <v>283040164.08</v>
      </c>
      <c r="F16" s="865"/>
      <c r="G16" s="864">
        <v>85.79574540163686</v>
      </c>
      <c r="H16" s="765"/>
    </row>
    <row r="17" spans="1:8" ht="12" customHeight="1">
      <c r="A17" s="86" t="s">
        <v>394</v>
      </c>
      <c r="B17" s="598">
        <v>510400000</v>
      </c>
      <c r="C17" s="864">
        <v>510400000</v>
      </c>
      <c r="D17" s="865"/>
      <c r="E17" s="864">
        <v>241720242.22</v>
      </c>
      <c r="F17" s="865"/>
      <c r="G17" s="864">
        <v>47.35898162617555</v>
      </c>
      <c r="H17" s="765"/>
    </row>
    <row r="18" spans="1:8" ht="12" customHeight="1">
      <c r="A18" s="86" t="s">
        <v>407</v>
      </c>
      <c r="B18" s="337">
        <v>52910000</v>
      </c>
      <c r="C18" s="950">
        <v>52910000</v>
      </c>
      <c r="D18" s="951"/>
      <c r="E18" s="864">
        <v>20437070.08</v>
      </c>
      <c r="F18" s="865"/>
      <c r="G18" s="864">
        <v>38.62610107730107</v>
      </c>
      <c r="H18" s="765"/>
    </row>
    <row r="19" spans="1:8" ht="12" customHeight="1">
      <c r="A19" s="86" t="s">
        <v>408</v>
      </c>
      <c r="B19" s="598">
        <v>7477000</v>
      </c>
      <c r="C19" s="864">
        <v>7477000</v>
      </c>
      <c r="D19" s="865"/>
      <c r="E19" s="864">
        <v>5544081.39</v>
      </c>
      <c r="F19" s="865"/>
      <c r="G19" s="864">
        <v>74.14847385314965</v>
      </c>
      <c r="H19" s="765"/>
    </row>
    <row r="20" spans="1:8" ht="12" customHeight="1">
      <c r="A20" s="86" t="s">
        <v>409</v>
      </c>
      <c r="B20" s="598">
        <v>0</v>
      </c>
      <c r="C20" s="864">
        <v>0</v>
      </c>
      <c r="D20" s="865"/>
      <c r="E20" s="864">
        <v>0</v>
      </c>
      <c r="F20" s="865"/>
      <c r="G20" s="864">
        <v>0</v>
      </c>
      <c r="H20" s="765"/>
    </row>
    <row r="21" spans="1:8" s="291" customFormat="1" ht="15" customHeight="1">
      <c r="A21" s="292" t="s">
        <v>441</v>
      </c>
      <c r="B21" s="599">
        <v>1158800000</v>
      </c>
      <c r="C21" s="866">
        <v>1158800000</v>
      </c>
      <c r="D21" s="867"/>
      <c r="E21" s="866">
        <v>612064406.39</v>
      </c>
      <c r="F21" s="867"/>
      <c r="G21" s="866">
        <v>52.81881311615464</v>
      </c>
      <c r="H21" s="765"/>
    </row>
    <row r="22" spans="1:8" ht="12" customHeight="1">
      <c r="A22" s="86" t="s">
        <v>410</v>
      </c>
      <c r="B22" s="600">
        <v>1070500000</v>
      </c>
      <c r="C22" s="864">
        <v>1070500000</v>
      </c>
      <c r="D22" s="865"/>
      <c r="E22" s="864">
        <v>560177849.88</v>
      </c>
      <c r="F22" s="865"/>
      <c r="G22" s="864">
        <v>52.32861745726296</v>
      </c>
      <c r="H22" s="765"/>
    </row>
    <row r="23" spans="1:8" ht="12" customHeight="1">
      <c r="A23" s="86" t="s">
        <v>411</v>
      </c>
      <c r="B23" s="600">
        <v>70200000</v>
      </c>
      <c r="C23" s="864">
        <v>70200000</v>
      </c>
      <c r="D23" s="865"/>
      <c r="E23" s="864">
        <v>42858178.38</v>
      </c>
      <c r="F23" s="865"/>
      <c r="G23" s="864">
        <v>61.05153615384615</v>
      </c>
      <c r="H23" s="765"/>
    </row>
    <row r="24" spans="1:8" ht="21">
      <c r="A24" s="86" t="s">
        <v>412</v>
      </c>
      <c r="B24" s="438">
        <v>18100000</v>
      </c>
      <c r="C24" s="864">
        <v>18100000</v>
      </c>
      <c r="D24" s="865"/>
      <c r="E24" s="864">
        <v>9028378.13</v>
      </c>
      <c r="F24" s="865"/>
      <c r="G24" s="864">
        <v>49.88054215469614</v>
      </c>
      <c r="H24" s="765"/>
    </row>
    <row r="25" spans="1:8" ht="12" customHeight="1">
      <c r="A25" s="86" t="s">
        <v>413</v>
      </c>
      <c r="B25" s="600">
        <v>18100000</v>
      </c>
      <c r="C25" s="864">
        <v>18100000</v>
      </c>
      <c r="D25" s="865"/>
      <c r="E25" s="864">
        <v>9028378.13</v>
      </c>
      <c r="F25" s="865"/>
      <c r="G25" s="864">
        <v>49.88054215469614</v>
      </c>
      <c r="H25" s="765"/>
    </row>
    <row r="26" spans="1:8" ht="12" customHeight="1">
      <c r="A26" s="86" t="s">
        <v>414</v>
      </c>
      <c r="B26" s="600">
        <v>0</v>
      </c>
      <c r="C26" s="864">
        <v>0</v>
      </c>
      <c r="D26" s="865"/>
      <c r="E26" s="864">
        <v>0</v>
      </c>
      <c r="F26" s="865"/>
      <c r="G26" s="864">
        <v>0</v>
      </c>
      <c r="H26" s="765"/>
    </row>
    <row r="27" spans="1:8" s="291" customFormat="1" ht="25.5" customHeight="1">
      <c r="A27" s="292" t="s">
        <v>442</v>
      </c>
      <c r="B27" s="597">
        <v>1886172750</v>
      </c>
      <c r="C27" s="866">
        <v>1886172750</v>
      </c>
      <c r="D27" s="867"/>
      <c r="E27" s="866">
        <v>1014116278.6800001</v>
      </c>
      <c r="F27" s="867"/>
      <c r="G27" s="866">
        <v>53.76582175095044</v>
      </c>
      <c r="H27" s="765"/>
    </row>
    <row r="28" spans="1:8" ht="12" customHeight="1">
      <c r="A28" s="86" t="s">
        <v>443</v>
      </c>
      <c r="B28" s="600">
        <v>1696655250</v>
      </c>
      <c r="C28" s="864">
        <v>1696655250</v>
      </c>
      <c r="D28" s="865"/>
      <c r="E28" s="864">
        <v>859145680.985</v>
      </c>
      <c r="F28" s="865"/>
      <c r="G28" s="864">
        <v>50.63761073352998</v>
      </c>
      <c r="H28" s="765"/>
    </row>
    <row r="29" spans="1:8" ht="12" customHeight="1">
      <c r="A29" s="86" t="s">
        <v>444</v>
      </c>
      <c r="B29" s="600">
        <v>171967500</v>
      </c>
      <c r="C29" s="864">
        <v>171967500</v>
      </c>
      <c r="D29" s="865"/>
      <c r="E29" s="864">
        <v>144256053.1</v>
      </c>
      <c r="F29" s="865"/>
      <c r="G29" s="864">
        <v>83.88564879991858</v>
      </c>
      <c r="H29" s="765"/>
    </row>
    <row r="30" spans="1:8" ht="12" customHeight="1">
      <c r="A30" s="86" t="s">
        <v>445</v>
      </c>
      <c r="B30" s="600">
        <v>17550000</v>
      </c>
      <c r="C30" s="876">
        <v>17550000</v>
      </c>
      <c r="D30" s="946"/>
      <c r="E30" s="876">
        <v>10714544.595</v>
      </c>
      <c r="F30" s="946"/>
      <c r="G30" s="876">
        <v>61.05153615384615</v>
      </c>
      <c r="H30" s="690"/>
    </row>
    <row r="31" spans="1:8" ht="24.75" customHeight="1">
      <c r="A31" s="288" t="s">
        <v>446</v>
      </c>
      <c r="B31" s="601">
        <v>7094305250</v>
      </c>
      <c r="C31" s="871">
        <v>7094305250</v>
      </c>
      <c r="D31" s="872"/>
      <c r="E31" s="871">
        <v>3640987546.549999</v>
      </c>
      <c r="F31" s="872"/>
      <c r="G31" s="871">
        <v>51.32267950480421</v>
      </c>
      <c r="H31" s="792"/>
    </row>
    <row r="32" spans="1:8" ht="4.5" customHeight="1">
      <c r="A32" s="88"/>
      <c r="B32" s="91"/>
      <c r="C32" s="88"/>
      <c r="D32" s="338"/>
      <c r="E32" s="88"/>
      <c r="F32" s="355"/>
      <c r="G32" s="88"/>
      <c r="H32" s="88"/>
    </row>
    <row r="33" spans="1:8" ht="15" customHeight="1">
      <c r="A33" s="860" t="s">
        <v>395</v>
      </c>
      <c r="B33" s="947" t="s">
        <v>428</v>
      </c>
      <c r="C33" s="938" t="s">
        <v>234</v>
      </c>
      <c r="D33" s="939"/>
      <c r="E33" s="870" t="s">
        <v>109</v>
      </c>
      <c r="F33" s="863"/>
      <c r="G33" s="863"/>
      <c r="H33" s="863"/>
    </row>
    <row r="34" spans="1:8" ht="15" customHeight="1">
      <c r="A34" s="861"/>
      <c r="B34" s="948"/>
      <c r="C34" s="944"/>
      <c r="D34" s="945"/>
      <c r="E34" s="938" t="s">
        <v>115</v>
      </c>
      <c r="F34" s="939"/>
      <c r="G34" s="938" t="s">
        <v>114</v>
      </c>
      <c r="H34" s="970"/>
    </row>
    <row r="35" spans="1:8" ht="15" customHeight="1">
      <c r="A35" s="862"/>
      <c r="B35" s="949"/>
      <c r="C35" s="941" t="s">
        <v>152</v>
      </c>
      <c r="D35" s="942"/>
      <c r="E35" s="941" t="s">
        <v>161</v>
      </c>
      <c r="F35" s="942"/>
      <c r="G35" s="941" t="s">
        <v>224</v>
      </c>
      <c r="H35" s="963"/>
    </row>
    <row r="36" spans="1:8" s="291" customFormat="1" ht="15.75" customHeight="1">
      <c r="A36" s="290" t="s">
        <v>355</v>
      </c>
      <c r="B36" s="565">
        <v>224525800</v>
      </c>
      <c r="C36" s="874">
        <v>224525800</v>
      </c>
      <c r="D36" s="907"/>
      <c r="E36" s="874">
        <v>91251056.2</v>
      </c>
      <c r="F36" s="907"/>
      <c r="G36" s="874">
        <v>40.641679575353926</v>
      </c>
      <c r="H36" s="791"/>
    </row>
    <row r="37" spans="1:8" ht="12" customHeight="1">
      <c r="A37" s="92" t="s">
        <v>396</v>
      </c>
      <c r="B37" s="563">
        <v>178995000</v>
      </c>
      <c r="C37" s="864">
        <v>178995000</v>
      </c>
      <c r="D37" s="865"/>
      <c r="E37" s="864">
        <v>61751802.230000004</v>
      </c>
      <c r="F37" s="865"/>
      <c r="G37" s="864">
        <v>34.49917720048046</v>
      </c>
      <c r="H37" s="765"/>
    </row>
    <row r="38" spans="1:8" ht="12" customHeight="1">
      <c r="A38" s="92" t="s">
        <v>415</v>
      </c>
      <c r="B38" s="563">
        <v>0</v>
      </c>
      <c r="C38" s="864">
        <v>0</v>
      </c>
      <c r="D38" s="865"/>
      <c r="E38" s="864">
        <v>0</v>
      </c>
      <c r="F38" s="865"/>
      <c r="G38" s="864">
        <v>0</v>
      </c>
      <c r="H38" s="765"/>
    </row>
    <row r="39" spans="1:8" ht="12" customHeight="1">
      <c r="A39" s="92" t="s">
        <v>397</v>
      </c>
      <c r="B39" s="563">
        <v>0</v>
      </c>
      <c r="C39" s="864">
        <v>0</v>
      </c>
      <c r="D39" s="865"/>
      <c r="E39" s="864">
        <v>0</v>
      </c>
      <c r="F39" s="865"/>
      <c r="G39" s="864">
        <v>0</v>
      </c>
      <c r="H39" s="765"/>
    </row>
    <row r="40" spans="1:8" ht="12" customHeight="1">
      <c r="A40" s="92" t="s">
        <v>447</v>
      </c>
      <c r="B40" s="563">
        <v>45530800</v>
      </c>
      <c r="C40" s="864">
        <v>45530800</v>
      </c>
      <c r="D40" s="865"/>
      <c r="E40" s="864">
        <v>29499253.97</v>
      </c>
      <c r="F40" s="865"/>
      <c r="G40" s="864">
        <v>64.78966758765495</v>
      </c>
      <c r="H40" s="765"/>
    </row>
    <row r="41" spans="1:8" s="291" customFormat="1" ht="15" customHeight="1">
      <c r="A41" s="290" t="s">
        <v>398</v>
      </c>
      <c r="B41" s="564">
        <v>15587000</v>
      </c>
      <c r="C41" s="866">
        <v>15587000</v>
      </c>
      <c r="D41" s="867"/>
      <c r="E41" s="866">
        <v>2990644.47</v>
      </c>
      <c r="F41" s="867"/>
      <c r="G41" s="866">
        <v>19.186786873676784</v>
      </c>
      <c r="H41" s="765"/>
    </row>
    <row r="42" spans="1:8" s="291" customFormat="1" ht="15" customHeight="1">
      <c r="A42" s="237" t="s">
        <v>351</v>
      </c>
      <c r="B42" s="564">
        <v>0</v>
      </c>
      <c r="C42" s="864">
        <v>0</v>
      </c>
      <c r="D42" s="865"/>
      <c r="E42" s="866">
        <v>0</v>
      </c>
      <c r="F42" s="867"/>
      <c r="G42" s="866">
        <v>0</v>
      </c>
      <c r="H42" s="765"/>
    </row>
    <row r="43" spans="1:8" s="291" customFormat="1" ht="15" customHeight="1">
      <c r="A43" s="276" t="s">
        <v>448</v>
      </c>
      <c r="B43" s="602">
        <v>0</v>
      </c>
      <c r="C43" s="876">
        <v>0</v>
      </c>
      <c r="D43" s="946"/>
      <c r="E43" s="868">
        <v>0</v>
      </c>
      <c r="F43" s="908"/>
      <c r="G43" s="868">
        <v>0</v>
      </c>
      <c r="H43" s="690"/>
    </row>
    <row r="44" spans="1:8" ht="15" customHeight="1">
      <c r="A44" s="240" t="s">
        <v>399</v>
      </c>
      <c r="B44" s="601">
        <v>240112800</v>
      </c>
      <c r="C44" s="871">
        <v>240112800</v>
      </c>
      <c r="D44" s="872"/>
      <c r="E44" s="871">
        <v>94241700.67</v>
      </c>
      <c r="F44" s="872"/>
      <c r="G44" s="871">
        <v>39.24892828287372</v>
      </c>
      <c r="H44" s="792"/>
    </row>
    <row r="45" spans="1:5" ht="4.5" customHeight="1">
      <c r="A45" s="91"/>
      <c r="B45" s="94"/>
      <c r="C45" s="94"/>
      <c r="D45" s="94"/>
      <c r="E45" s="94"/>
    </row>
    <row r="46" spans="1:8" ht="15" customHeight="1">
      <c r="A46" s="869" t="s">
        <v>236</v>
      </c>
      <c r="B46" s="947" t="s">
        <v>802</v>
      </c>
      <c r="C46" s="663" t="s">
        <v>156</v>
      </c>
      <c r="D46" s="870" t="s">
        <v>157</v>
      </c>
      <c r="E46" s="928"/>
      <c r="F46" s="870" t="s">
        <v>158</v>
      </c>
      <c r="G46" s="863"/>
      <c r="H46" s="925" t="s">
        <v>625</v>
      </c>
    </row>
    <row r="47" spans="1:8" ht="21.75" customHeight="1">
      <c r="A47" s="878"/>
      <c r="B47" s="948"/>
      <c r="C47" s="83" t="s">
        <v>112</v>
      </c>
      <c r="D47" s="668" t="s">
        <v>115</v>
      </c>
      <c r="E47" s="664" t="s">
        <v>114</v>
      </c>
      <c r="F47" s="668" t="s">
        <v>115</v>
      </c>
      <c r="G47" s="664" t="s">
        <v>114</v>
      </c>
      <c r="H47" s="926"/>
    </row>
    <row r="48" spans="1:8" s="441" customFormat="1" ht="15" customHeight="1">
      <c r="A48" s="439" t="s">
        <v>237</v>
      </c>
      <c r="B48" s="949"/>
      <c r="C48" s="433" t="s">
        <v>162</v>
      </c>
      <c r="D48" s="440" t="s">
        <v>232</v>
      </c>
      <c r="E48" s="661" t="s">
        <v>400</v>
      </c>
      <c r="F48" s="440" t="s">
        <v>163</v>
      </c>
      <c r="G48" s="661" t="s">
        <v>401</v>
      </c>
      <c r="H48" s="927"/>
    </row>
    <row r="49" spans="1:8" s="291" customFormat="1" ht="10.5">
      <c r="A49" s="243" t="s">
        <v>165</v>
      </c>
      <c r="B49" s="603">
        <v>960840700</v>
      </c>
      <c r="C49" s="456">
        <v>1217807926</v>
      </c>
      <c r="D49" s="456">
        <v>849848282.48</v>
      </c>
      <c r="E49" s="456">
        <v>69.78508386551592</v>
      </c>
      <c r="F49" s="604">
        <v>550981752.96</v>
      </c>
      <c r="G49" s="605">
        <v>45.24373188880034</v>
      </c>
      <c r="H49" s="606">
        <v>0</v>
      </c>
    </row>
    <row r="50" spans="1:8" ht="12" customHeight="1">
      <c r="A50" s="88" t="s">
        <v>205</v>
      </c>
      <c r="B50" s="600">
        <v>330386300</v>
      </c>
      <c r="C50" s="455">
        <v>401769549</v>
      </c>
      <c r="D50" s="607">
        <v>261167198.63</v>
      </c>
      <c r="E50" s="608">
        <v>65.00422923540181</v>
      </c>
      <c r="F50" s="607">
        <v>175888247.22000003</v>
      </c>
      <c r="G50" s="608">
        <v>43.778391781503586</v>
      </c>
      <c r="H50" s="609"/>
    </row>
    <row r="51" spans="1:8" ht="12" customHeight="1">
      <c r="A51" s="88" t="s">
        <v>238</v>
      </c>
      <c r="B51" s="600">
        <v>648000</v>
      </c>
      <c r="C51" s="455">
        <v>746500</v>
      </c>
      <c r="D51" s="607">
        <v>648000</v>
      </c>
      <c r="E51" s="608">
        <v>86.80509042196918</v>
      </c>
      <c r="F51" s="607">
        <v>339024.28</v>
      </c>
      <c r="G51" s="608">
        <v>45.415174815807106</v>
      </c>
      <c r="H51" s="609">
        <v>0</v>
      </c>
    </row>
    <row r="52" spans="1:8" ht="12" customHeight="1">
      <c r="A52" s="88" t="s">
        <v>206</v>
      </c>
      <c r="B52" s="600">
        <v>629806400</v>
      </c>
      <c r="C52" s="600">
        <v>815291877</v>
      </c>
      <c r="D52" s="607">
        <v>588033083.85</v>
      </c>
      <c r="E52" s="608">
        <v>72.12546824503686</v>
      </c>
      <c r="F52" s="607">
        <v>374754481.46000004</v>
      </c>
      <c r="G52" s="608">
        <v>45.96568321506778</v>
      </c>
      <c r="H52" s="609"/>
    </row>
    <row r="53" spans="1:8" s="291" customFormat="1" ht="10.5">
      <c r="A53" s="91" t="s">
        <v>166</v>
      </c>
      <c r="B53" s="597">
        <v>206993000</v>
      </c>
      <c r="C53" s="597">
        <v>127357890</v>
      </c>
      <c r="D53" s="597">
        <v>21471655.38</v>
      </c>
      <c r="E53" s="605">
        <v>16.85930520676811</v>
      </c>
      <c r="F53" s="604">
        <v>5796109.2</v>
      </c>
      <c r="G53" s="605">
        <v>4.5510405362400395</v>
      </c>
      <c r="H53" s="610">
        <v>0</v>
      </c>
    </row>
    <row r="54" spans="1:8" ht="12" customHeight="1">
      <c r="A54" s="18" t="s">
        <v>239</v>
      </c>
      <c r="B54" s="600">
        <v>206571700</v>
      </c>
      <c r="C54" s="455">
        <v>126740090</v>
      </c>
      <c r="D54" s="607">
        <v>21051655.38</v>
      </c>
      <c r="E54" s="608">
        <v>16.610099756122942</v>
      </c>
      <c r="F54" s="607">
        <v>5796109.2</v>
      </c>
      <c r="G54" s="608">
        <v>4.5732247783633415</v>
      </c>
      <c r="H54" s="609"/>
    </row>
    <row r="55" spans="1:8" ht="12" customHeight="1">
      <c r="A55" s="18" t="s">
        <v>240</v>
      </c>
      <c r="B55" s="600">
        <v>1300</v>
      </c>
      <c r="C55" s="455">
        <v>1300</v>
      </c>
      <c r="D55" s="607">
        <v>0</v>
      </c>
      <c r="E55" s="608">
        <v>0</v>
      </c>
      <c r="F55" s="607">
        <v>0</v>
      </c>
      <c r="G55" s="608">
        <v>0</v>
      </c>
      <c r="H55" s="609"/>
    </row>
    <row r="56" spans="1:8" ht="12" customHeight="1">
      <c r="A56" s="18" t="s">
        <v>241</v>
      </c>
      <c r="B56" s="600">
        <v>420000</v>
      </c>
      <c r="C56" s="455">
        <v>616500</v>
      </c>
      <c r="D56" s="607">
        <v>420000</v>
      </c>
      <c r="E56" s="608">
        <v>0</v>
      </c>
      <c r="F56" s="607">
        <v>0</v>
      </c>
      <c r="G56" s="608">
        <v>0</v>
      </c>
      <c r="H56" s="611"/>
    </row>
    <row r="57" spans="1:8" ht="15" customHeight="1">
      <c r="A57" s="240" t="s">
        <v>533</v>
      </c>
      <c r="B57" s="601">
        <v>1167833700</v>
      </c>
      <c r="C57" s="612">
        <v>1345165816</v>
      </c>
      <c r="D57" s="613">
        <v>871319937.86</v>
      </c>
      <c r="E57" s="614">
        <v>64.77416594267662</v>
      </c>
      <c r="F57" s="613">
        <v>556777862.1600001</v>
      </c>
      <c r="G57" s="614">
        <v>41.391020760224265</v>
      </c>
      <c r="H57" s="596">
        <v>0</v>
      </c>
    </row>
    <row r="58" spans="1:5" ht="4.5" customHeight="1">
      <c r="A58" s="969"/>
      <c r="B58" s="969"/>
      <c r="C58" s="355"/>
      <c r="D58" s="355"/>
      <c r="E58" s="88"/>
    </row>
    <row r="59" spans="1:8" ht="15" customHeight="1">
      <c r="A59" s="854" t="s">
        <v>373</v>
      </c>
      <c r="B59" s="947" t="s">
        <v>802</v>
      </c>
      <c r="C59" s="82" t="s">
        <v>156</v>
      </c>
      <c r="D59" s="870" t="s">
        <v>157</v>
      </c>
      <c r="E59" s="928"/>
      <c r="F59" s="870" t="s">
        <v>158</v>
      </c>
      <c r="G59" s="863"/>
      <c r="H59" s="925" t="s">
        <v>625</v>
      </c>
    </row>
    <row r="60" spans="1:8" ht="24" customHeight="1">
      <c r="A60" s="855"/>
      <c r="B60" s="948"/>
      <c r="C60" s="83" t="s">
        <v>112</v>
      </c>
      <c r="D60" s="273" t="s">
        <v>115</v>
      </c>
      <c r="E60" s="261" t="s">
        <v>114</v>
      </c>
      <c r="F60" s="273" t="s">
        <v>115</v>
      </c>
      <c r="G60" s="684" t="s">
        <v>114</v>
      </c>
      <c r="H60" s="926"/>
    </row>
    <row r="61" spans="1:8" ht="15" customHeight="1">
      <c r="A61" s="856"/>
      <c r="B61" s="949"/>
      <c r="C61" s="97"/>
      <c r="D61" s="274" t="s">
        <v>164</v>
      </c>
      <c r="E61" s="260" t="s">
        <v>626</v>
      </c>
      <c r="F61" s="274" t="s">
        <v>352</v>
      </c>
      <c r="G61" s="683" t="s">
        <v>627</v>
      </c>
      <c r="H61" s="927"/>
    </row>
    <row r="62" spans="1:8" ht="12" customHeight="1">
      <c r="A62" s="293" t="s">
        <v>374</v>
      </c>
      <c r="B62" s="615">
        <v>0</v>
      </c>
      <c r="C62" s="616">
        <v>0</v>
      </c>
      <c r="D62" s="607">
        <v>0</v>
      </c>
      <c r="E62" s="605">
        <v>0</v>
      </c>
      <c r="F62" s="607">
        <v>0</v>
      </c>
      <c r="G62" s="605">
        <v>0</v>
      </c>
      <c r="H62" s="617">
        <v>0</v>
      </c>
    </row>
    <row r="63" spans="1:8" ht="24.75" customHeight="1">
      <c r="A63" s="5" t="s">
        <v>375</v>
      </c>
      <c r="B63" s="618">
        <v>0</v>
      </c>
      <c r="C63" s="619">
        <v>0</v>
      </c>
      <c r="D63" s="607">
        <v>0</v>
      </c>
      <c r="E63" s="457">
        <v>0</v>
      </c>
      <c r="F63" s="608">
        <v>0</v>
      </c>
      <c r="G63" s="456">
        <v>0</v>
      </c>
      <c r="H63" s="609">
        <v>0</v>
      </c>
    </row>
    <row r="64" spans="1:8" s="291" customFormat="1" ht="12" customHeight="1">
      <c r="A64" s="294" t="s">
        <v>402</v>
      </c>
      <c r="B64" s="655">
        <v>103234000</v>
      </c>
      <c r="C64" s="658">
        <v>105607000</v>
      </c>
      <c r="D64" s="655">
        <v>54097143.79</v>
      </c>
      <c r="E64" s="457">
        <v>6.208642938076793</v>
      </c>
      <c r="F64" s="605">
        <v>30079841.14</v>
      </c>
      <c r="G64" s="456">
        <v>3.4522154071072233</v>
      </c>
      <c r="H64" s="610">
        <v>0</v>
      </c>
    </row>
    <row r="65" spans="1:8" ht="12" customHeight="1">
      <c r="A65" s="81" t="s">
        <v>403</v>
      </c>
      <c r="B65" s="563">
        <v>15598000</v>
      </c>
      <c r="C65" s="563">
        <v>17971000</v>
      </c>
      <c r="D65" s="607">
        <v>11935211.43</v>
      </c>
      <c r="E65" s="620">
        <v>1.3697851858312118</v>
      </c>
      <c r="F65" s="608">
        <v>2035269.93</v>
      </c>
      <c r="G65" s="455">
        <v>0.23358468474837293</v>
      </c>
      <c r="H65" s="609">
        <v>0</v>
      </c>
    </row>
    <row r="66" spans="1:8" ht="12" customHeight="1">
      <c r="A66" s="81" t="s">
        <v>376</v>
      </c>
      <c r="B66" s="563">
        <v>15000000</v>
      </c>
      <c r="C66" s="563">
        <v>15000000</v>
      </c>
      <c r="D66" s="607">
        <v>0</v>
      </c>
      <c r="E66" s="620">
        <v>0</v>
      </c>
      <c r="F66" s="608">
        <v>0</v>
      </c>
      <c r="G66" s="455">
        <v>0</v>
      </c>
      <c r="H66" s="609">
        <v>0</v>
      </c>
    </row>
    <row r="67" spans="1:8" ht="12" customHeight="1">
      <c r="A67" s="98" t="s">
        <v>377</v>
      </c>
      <c r="B67" s="563">
        <v>72636000</v>
      </c>
      <c r="C67" s="563">
        <v>72636000</v>
      </c>
      <c r="D67" s="563">
        <v>42161932.36</v>
      </c>
      <c r="E67" s="600">
        <v>4.838857752245582</v>
      </c>
      <c r="F67" s="621">
        <v>28044571.21</v>
      </c>
      <c r="G67" s="609">
        <v>3.2186307223588497</v>
      </c>
      <c r="H67" s="609">
        <v>0</v>
      </c>
    </row>
    <row r="68" spans="1:8" s="291" customFormat="1" ht="12" customHeight="1">
      <c r="A68" s="295" t="s">
        <v>378</v>
      </c>
      <c r="B68" s="564">
        <v>151939000</v>
      </c>
      <c r="C68" s="564">
        <v>162512000</v>
      </c>
      <c r="D68" s="564">
        <v>89575245.61</v>
      </c>
      <c r="E68" s="597">
        <v>10.280408116219713</v>
      </c>
      <c r="F68" s="656">
        <v>36857994.08</v>
      </c>
      <c r="G68" s="610">
        <v>4.230133212666389</v>
      </c>
      <c r="H68" s="610">
        <v>0</v>
      </c>
    </row>
    <row r="69" spans="1:8" s="291" customFormat="1" ht="32.25">
      <c r="A69" s="5" t="s">
        <v>803</v>
      </c>
      <c r="B69" s="456">
        <v>0</v>
      </c>
      <c r="C69" s="456">
        <v>0</v>
      </c>
      <c r="D69" s="564">
        <v>0</v>
      </c>
      <c r="E69" s="597">
        <v>0</v>
      </c>
      <c r="F69" s="456">
        <v>0</v>
      </c>
      <c r="G69" s="456">
        <v>0</v>
      </c>
      <c r="H69" s="610">
        <v>0</v>
      </c>
    </row>
    <row r="70" spans="1:8" s="291" customFormat="1" ht="21.75">
      <c r="A70" s="295" t="s">
        <v>804</v>
      </c>
      <c r="B70" s="564">
        <v>0</v>
      </c>
      <c r="C70" s="564">
        <v>0</v>
      </c>
      <c r="D70" s="564">
        <v>0</v>
      </c>
      <c r="E70" s="597">
        <v>0</v>
      </c>
      <c r="F70" s="656">
        <v>0</v>
      </c>
      <c r="G70" s="610">
        <v>0</v>
      </c>
      <c r="H70" s="610">
        <v>0</v>
      </c>
    </row>
    <row r="71" spans="1:8" s="291" customFormat="1" ht="32.25">
      <c r="A71" s="12" t="s">
        <v>805</v>
      </c>
      <c r="B71" s="564">
        <v>0</v>
      </c>
      <c r="C71" s="564">
        <v>0</v>
      </c>
      <c r="D71" s="564">
        <v>0</v>
      </c>
      <c r="E71" s="597">
        <v>0</v>
      </c>
      <c r="F71" s="656">
        <v>0</v>
      </c>
      <c r="G71" s="610">
        <v>0</v>
      </c>
      <c r="H71" s="657">
        <v>0</v>
      </c>
    </row>
    <row r="72" spans="1:8" s="229" customFormat="1" ht="16.5" customHeight="1">
      <c r="A72" s="288" t="s">
        <v>449</v>
      </c>
      <c r="B72" s="596">
        <v>255173000</v>
      </c>
      <c r="C72" s="612">
        <v>268119000</v>
      </c>
      <c r="D72" s="596">
        <v>143672389.4</v>
      </c>
      <c r="E72" s="601">
        <v>16.489051054296507</v>
      </c>
      <c r="F72" s="596">
        <v>66937835.22</v>
      </c>
      <c r="G72" s="596">
        <v>7.682348619773611</v>
      </c>
      <c r="H72" s="596">
        <v>0</v>
      </c>
    </row>
    <row r="73" spans="1:8" s="18" customFormat="1" ht="4.5" customHeight="1">
      <c r="A73" s="99"/>
      <c r="B73" s="622"/>
      <c r="C73" s="622"/>
      <c r="D73" s="622"/>
      <c r="E73" s="622"/>
      <c r="F73" s="623"/>
      <c r="G73" s="624"/>
      <c r="H73" s="623"/>
    </row>
    <row r="74" spans="1:8" s="229" customFormat="1" ht="22.5" customHeight="1">
      <c r="A74" s="296" t="s">
        <v>450</v>
      </c>
      <c r="B74" s="625">
        <v>912660700</v>
      </c>
      <c r="C74" s="625">
        <v>1077046816</v>
      </c>
      <c r="D74" s="625">
        <v>727647548.46</v>
      </c>
      <c r="E74" s="626">
        <v>83.5109489457035</v>
      </c>
      <c r="F74" s="596">
        <v>489840026.94000006</v>
      </c>
      <c r="G74" s="613">
        <v>87.97764067696279</v>
      </c>
      <c r="H74" s="627">
        <v>0</v>
      </c>
    </row>
    <row r="75" spans="1:8" ht="4.5" customHeight="1">
      <c r="A75" s="101"/>
      <c r="B75" s="85"/>
      <c r="C75" s="267"/>
      <c r="D75" s="88"/>
      <c r="E75" s="88"/>
      <c r="G75" s="95"/>
      <c r="H75" s="277"/>
    </row>
    <row r="76" spans="1:8" ht="24.75" customHeight="1">
      <c r="A76" s="833" t="s">
        <v>628</v>
      </c>
      <c r="B76" s="833"/>
      <c r="C76" s="833"/>
      <c r="D76" s="834"/>
      <c r="E76" s="964">
        <v>13.453493610659164</v>
      </c>
      <c r="F76" s="965"/>
      <c r="G76" s="965"/>
      <c r="H76" s="965"/>
    </row>
    <row r="77" spans="1:8" ht="4.5" customHeight="1">
      <c r="A77" s="6"/>
      <c r="B77" s="6"/>
      <c r="C77" s="6"/>
      <c r="D77" s="6"/>
      <c r="E77" s="628"/>
      <c r="F77" s="629"/>
      <c r="G77" s="629"/>
      <c r="H77" s="623"/>
    </row>
    <row r="78" spans="1:8" ht="25.5" customHeight="1">
      <c r="A78" s="833" t="s">
        <v>629</v>
      </c>
      <c r="B78" s="833"/>
      <c r="C78" s="833"/>
      <c r="D78" s="834"/>
      <c r="E78" s="964">
        <v>52921521.35400015</v>
      </c>
      <c r="F78" s="792"/>
      <c r="G78" s="792"/>
      <c r="H78" s="792"/>
    </row>
    <row r="79" spans="1:7" ht="4.5" customHeight="1">
      <c r="A79" s="7"/>
      <c r="B79" s="7"/>
      <c r="C79" s="7"/>
      <c r="D79" s="7"/>
      <c r="E79" s="92"/>
      <c r="F79" s="100"/>
      <c r="G79" s="100"/>
    </row>
    <row r="80" spans="1:8" ht="13.5" customHeight="1">
      <c r="A80" s="857" t="s">
        <v>451</v>
      </c>
      <c r="B80" s="854"/>
      <c r="C80" s="947" t="s">
        <v>534</v>
      </c>
      <c r="D80" s="947" t="s">
        <v>807</v>
      </c>
      <c r="E80" s="947" t="s">
        <v>379</v>
      </c>
      <c r="F80" s="947" t="s">
        <v>380</v>
      </c>
      <c r="G80" s="925" t="s">
        <v>535</v>
      </c>
      <c r="H80" s="857"/>
    </row>
    <row r="81" spans="1:8" ht="21" customHeight="1">
      <c r="A81" s="859"/>
      <c r="B81" s="856"/>
      <c r="C81" s="949"/>
      <c r="D81" s="949"/>
      <c r="E81" s="949"/>
      <c r="F81" s="949"/>
      <c r="G81" s="927"/>
      <c r="H81" s="859"/>
    </row>
    <row r="82" spans="1:8" ht="15" customHeight="1">
      <c r="A82" s="8" t="s">
        <v>806</v>
      </c>
      <c r="B82" s="103"/>
      <c r="C82" s="681">
        <v>10778747.83</v>
      </c>
      <c r="D82" s="631">
        <v>1800571.35</v>
      </c>
      <c r="E82" s="630">
        <v>2700310.4099999997</v>
      </c>
      <c r="F82" s="631">
        <v>6277866.07</v>
      </c>
      <c r="G82" s="959">
        <v>3008766.73</v>
      </c>
      <c r="H82" s="960"/>
    </row>
    <row r="83" spans="1:8" ht="12.75" customHeight="1">
      <c r="A83" s="10" t="s">
        <v>808</v>
      </c>
      <c r="B83" s="104"/>
      <c r="C83" s="632">
        <v>826671.31</v>
      </c>
      <c r="D83" s="633">
        <v>0</v>
      </c>
      <c r="E83" s="632">
        <v>0</v>
      </c>
      <c r="F83" s="634">
        <v>826671.31</v>
      </c>
      <c r="G83" s="957">
        <v>0</v>
      </c>
      <c r="H83" s="958"/>
    </row>
    <row r="84" spans="1:8" ht="15" customHeight="1">
      <c r="A84" s="288" t="s">
        <v>381</v>
      </c>
      <c r="B84" s="283"/>
      <c r="C84" s="601">
        <v>11605419.14</v>
      </c>
      <c r="D84" s="601">
        <v>1800571.35</v>
      </c>
      <c r="E84" s="601">
        <v>2700310.4099999997</v>
      </c>
      <c r="F84" s="601">
        <v>7104537.380000001</v>
      </c>
      <c r="G84" s="871">
        <v>3008766.73</v>
      </c>
      <c r="H84" s="873"/>
    </row>
    <row r="85" spans="1:8" ht="4.5" customHeight="1">
      <c r="A85" s="89"/>
      <c r="B85" s="277"/>
      <c r="C85" s="96"/>
      <c r="D85" s="277"/>
      <c r="E85" s="277"/>
      <c r="F85" s="95"/>
      <c r="G85" s="95"/>
      <c r="H85" s="95"/>
    </row>
    <row r="86" spans="1:8" ht="12.75" customHeight="1">
      <c r="A86" s="858" t="s">
        <v>382</v>
      </c>
      <c r="B86" s="855"/>
      <c r="C86" s="926" t="s">
        <v>439</v>
      </c>
      <c r="D86" s="858"/>
      <c r="E86" s="858"/>
      <c r="F86" s="858"/>
      <c r="G86" s="858"/>
      <c r="H86" s="858"/>
    </row>
    <row r="87" spans="1:8" ht="15.75" customHeight="1">
      <c r="A87" s="858"/>
      <c r="B87" s="855"/>
      <c r="C87" s="927"/>
      <c r="D87" s="859"/>
      <c r="E87" s="859"/>
      <c r="F87" s="859"/>
      <c r="G87" s="859"/>
      <c r="H87" s="859"/>
    </row>
    <row r="88" spans="1:8" ht="14.25" customHeight="1">
      <c r="A88" s="858"/>
      <c r="B88" s="855"/>
      <c r="C88" s="947" t="s">
        <v>383</v>
      </c>
      <c r="D88" s="926" t="s">
        <v>384</v>
      </c>
      <c r="E88" s="858"/>
      <c r="F88" s="925" t="s">
        <v>385</v>
      </c>
      <c r="G88" s="857"/>
      <c r="H88" s="857"/>
    </row>
    <row r="89" spans="1:8" ht="11.25" customHeight="1">
      <c r="A89" s="858"/>
      <c r="B89" s="855"/>
      <c r="C89" s="948"/>
      <c r="D89" s="926"/>
      <c r="E89" s="858"/>
      <c r="F89" s="926"/>
      <c r="G89" s="858"/>
      <c r="H89" s="858"/>
    </row>
    <row r="90" spans="1:8" ht="12.75" customHeight="1">
      <c r="A90" s="859"/>
      <c r="B90" s="856"/>
      <c r="C90" s="949"/>
      <c r="D90" s="927" t="s">
        <v>349</v>
      </c>
      <c r="E90" s="859"/>
      <c r="F90" s="927"/>
      <c r="G90" s="859"/>
      <c r="H90" s="859"/>
    </row>
    <row r="91" spans="1:8" ht="13.5" customHeight="1">
      <c r="A91" s="256" t="s">
        <v>810</v>
      </c>
      <c r="B91" s="9"/>
      <c r="C91" s="635"/>
      <c r="D91" s="961"/>
      <c r="E91" s="730"/>
      <c r="F91" s="959"/>
      <c r="G91" s="960"/>
      <c r="H91" s="960"/>
    </row>
    <row r="92" spans="1:8" ht="13.5" customHeight="1">
      <c r="A92" s="257" t="s">
        <v>809</v>
      </c>
      <c r="B92" s="11"/>
      <c r="C92" s="636"/>
      <c r="D92" s="952"/>
      <c r="E92" s="732"/>
      <c r="F92" s="954"/>
      <c r="G92" s="955"/>
      <c r="H92" s="955"/>
    </row>
    <row r="93" spans="1:8" ht="13.5" customHeight="1">
      <c r="A93" s="10"/>
      <c r="B93" s="11"/>
      <c r="C93" s="636"/>
      <c r="D93" s="956"/>
      <c r="E93" s="713"/>
      <c r="F93" s="957"/>
      <c r="G93" s="958"/>
      <c r="H93" s="958"/>
    </row>
    <row r="94" spans="1:8" ht="15" customHeight="1">
      <c r="A94" s="884" t="s">
        <v>387</v>
      </c>
      <c r="B94" s="968"/>
      <c r="C94" s="613"/>
      <c r="D94" s="871"/>
      <c r="E94" s="693"/>
      <c r="F94" s="871"/>
      <c r="G94" s="873"/>
      <c r="H94" s="873"/>
    </row>
    <row r="95" spans="1:6" ht="4.5" customHeight="1">
      <c r="A95" s="88"/>
      <c r="B95" s="88"/>
      <c r="C95" s="88"/>
      <c r="D95" s="88"/>
      <c r="E95" s="88"/>
      <c r="F95" s="100"/>
    </row>
    <row r="96" spans="1:8" ht="12.75" customHeight="1">
      <c r="A96" s="857" t="s">
        <v>452</v>
      </c>
      <c r="B96" s="854"/>
      <c r="C96" s="925" t="s">
        <v>386</v>
      </c>
      <c r="D96" s="857"/>
      <c r="E96" s="857"/>
      <c r="F96" s="857"/>
      <c r="G96" s="857"/>
      <c r="H96" s="857"/>
    </row>
    <row r="97" spans="1:8" ht="15.75" customHeight="1">
      <c r="A97" s="858"/>
      <c r="B97" s="855"/>
      <c r="C97" s="927"/>
      <c r="D97" s="859"/>
      <c r="E97" s="859"/>
      <c r="F97" s="859"/>
      <c r="G97" s="859"/>
      <c r="H97" s="859"/>
    </row>
    <row r="98" spans="1:8" ht="15" customHeight="1">
      <c r="A98" s="858"/>
      <c r="B98" s="855"/>
      <c r="C98" s="947" t="s">
        <v>383</v>
      </c>
      <c r="D98" s="926" t="s">
        <v>384</v>
      </c>
      <c r="E98" s="858"/>
      <c r="F98" s="926" t="s">
        <v>385</v>
      </c>
      <c r="G98" s="858"/>
      <c r="H98" s="858"/>
    </row>
    <row r="99" spans="1:8" ht="10.5">
      <c r="A99" s="858"/>
      <c r="B99" s="855"/>
      <c r="C99" s="948"/>
      <c r="D99" s="926"/>
      <c r="E99" s="858"/>
      <c r="F99" s="926"/>
      <c r="G99" s="858"/>
      <c r="H99" s="858"/>
    </row>
    <row r="100" spans="1:8" ht="15" customHeight="1">
      <c r="A100" s="859"/>
      <c r="B100" s="856"/>
      <c r="C100" s="949"/>
      <c r="D100" s="927" t="s">
        <v>350</v>
      </c>
      <c r="E100" s="859"/>
      <c r="F100" s="927"/>
      <c r="G100" s="859"/>
      <c r="H100" s="859"/>
    </row>
    <row r="101" spans="1:8" ht="10.5">
      <c r="A101" s="256" t="s">
        <v>812</v>
      </c>
      <c r="B101" s="9"/>
      <c r="C101" s="635"/>
      <c r="D101" s="961"/>
      <c r="E101" s="962"/>
      <c r="F101" s="959"/>
      <c r="G101" s="960"/>
      <c r="H101" s="960"/>
    </row>
    <row r="102" spans="1:8" ht="10.5">
      <c r="A102" s="257" t="s">
        <v>811</v>
      </c>
      <c r="B102" s="11"/>
      <c r="C102" s="636"/>
      <c r="D102" s="952"/>
      <c r="E102" s="953"/>
      <c r="F102" s="954"/>
      <c r="G102" s="955"/>
      <c r="H102" s="955"/>
    </row>
    <row r="103" spans="1:8" ht="10.5">
      <c r="A103" s="10"/>
      <c r="B103" s="11"/>
      <c r="C103" s="636"/>
      <c r="D103" s="956"/>
      <c r="E103" s="967"/>
      <c r="F103" s="957"/>
      <c r="G103" s="958"/>
      <c r="H103" s="958"/>
    </row>
    <row r="104" spans="1:8" ht="15" customHeight="1">
      <c r="A104" s="966" t="s">
        <v>453</v>
      </c>
      <c r="B104" s="966"/>
      <c r="C104" s="613"/>
      <c r="D104" s="871"/>
      <c r="E104" s="872"/>
      <c r="F104" s="871"/>
      <c r="G104" s="873"/>
      <c r="H104" s="873"/>
    </row>
    <row r="105" spans="1:8" ht="4.5" customHeight="1">
      <c r="A105" s="85"/>
      <c r="B105" s="85"/>
      <c r="C105" s="85"/>
      <c r="D105" s="85"/>
      <c r="E105" s="85"/>
      <c r="F105" s="287"/>
      <c r="G105" s="287"/>
      <c r="H105" s="287"/>
    </row>
    <row r="106" spans="1:8" ht="15" customHeight="1">
      <c r="A106" s="939" t="s">
        <v>236</v>
      </c>
      <c r="B106" s="947" t="s">
        <v>802</v>
      </c>
      <c r="C106" s="947" t="s">
        <v>235</v>
      </c>
      <c r="D106" s="870" t="s">
        <v>157</v>
      </c>
      <c r="E106" s="863"/>
      <c r="F106" s="870" t="s">
        <v>158</v>
      </c>
      <c r="G106" s="863"/>
      <c r="H106" s="925" t="s">
        <v>625</v>
      </c>
    </row>
    <row r="107" spans="1:8" ht="21.75" customHeight="1">
      <c r="A107" s="945"/>
      <c r="B107" s="948"/>
      <c r="C107" s="948"/>
      <c r="D107" s="663" t="s">
        <v>115</v>
      </c>
      <c r="E107" s="682" t="s">
        <v>114</v>
      </c>
      <c r="F107" s="663" t="s">
        <v>115</v>
      </c>
      <c r="G107" s="682" t="s">
        <v>114</v>
      </c>
      <c r="H107" s="926"/>
    </row>
    <row r="108" spans="1:8" ht="21.75" customHeight="1">
      <c r="A108" s="665" t="s">
        <v>243</v>
      </c>
      <c r="B108" s="949"/>
      <c r="C108" s="949"/>
      <c r="D108" s="440" t="s">
        <v>388</v>
      </c>
      <c r="E108" s="662" t="s">
        <v>389</v>
      </c>
      <c r="F108" s="440" t="s">
        <v>390</v>
      </c>
      <c r="G108" s="662" t="s">
        <v>391</v>
      </c>
      <c r="H108" s="927"/>
    </row>
    <row r="109" spans="1:8" ht="12" customHeight="1">
      <c r="A109" s="88" t="s">
        <v>244</v>
      </c>
      <c r="B109" s="600">
        <v>64744900</v>
      </c>
      <c r="C109" s="600">
        <v>65322500</v>
      </c>
      <c r="D109" s="607">
        <v>43359772.25</v>
      </c>
      <c r="E109" s="608">
        <v>4.976331926535907</v>
      </c>
      <c r="F109" s="607">
        <v>16019660.86</v>
      </c>
      <c r="G109" s="608">
        <v>2.877208658737309</v>
      </c>
      <c r="H109" s="617"/>
    </row>
    <row r="110" spans="1:8" ht="12" customHeight="1">
      <c r="A110" s="88" t="s">
        <v>245</v>
      </c>
      <c r="B110" s="600">
        <v>547235100</v>
      </c>
      <c r="C110" s="600">
        <v>549786900</v>
      </c>
      <c r="D110" s="607">
        <v>373850160.53</v>
      </c>
      <c r="E110" s="620">
        <v>42.90618684202182</v>
      </c>
      <c r="F110" s="608">
        <v>186600362.17</v>
      </c>
      <c r="G110" s="455">
        <v>33.51432857730559</v>
      </c>
      <c r="H110" s="609"/>
    </row>
    <row r="111" spans="1:8" ht="12" customHeight="1">
      <c r="A111" s="88" t="s">
        <v>246</v>
      </c>
      <c r="B111" s="600">
        <v>76302000</v>
      </c>
      <c r="C111" s="600">
        <v>71073151</v>
      </c>
      <c r="D111" s="607">
        <v>31007012.64</v>
      </c>
      <c r="E111" s="620">
        <v>3.558625401842013</v>
      </c>
      <c r="F111" s="608">
        <v>22707418.82</v>
      </c>
      <c r="G111" s="455">
        <v>4.078362370929652</v>
      </c>
      <c r="H111" s="609"/>
    </row>
    <row r="112" spans="1:8" ht="12" customHeight="1">
      <c r="A112" s="88" t="s">
        <v>247</v>
      </c>
      <c r="B112" s="600">
        <v>17209600</v>
      </c>
      <c r="C112" s="600">
        <v>19239600</v>
      </c>
      <c r="D112" s="607">
        <v>12604587.01</v>
      </c>
      <c r="E112" s="620">
        <v>1.4466083538679742</v>
      </c>
      <c r="F112" s="608">
        <v>2214890.32</v>
      </c>
      <c r="G112" s="455">
        <v>0.3978050261207246</v>
      </c>
      <c r="H112" s="609"/>
    </row>
    <row r="113" spans="1:8" ht="12" customHeight="1">
      <c r="A113" s="88" t="s">
        <v>248</v>
      </c>
      <c r="B113" s="600">
        <v>21294500</v>
      </c>
      <c r="C113" s="600">
        <v>16594500</v>
      </c>
      <c r="D113" s="607">
        <v>4805136.44</v>
      </c>
      <c r="E113" s="620">
        <v>0.5514778477124749</v>
      </c>
      <c r="F113" s="608">
        <v>1704201.65</v>
      </c>
      <c r="G113" s="455">
        <v>0.3060828681996461</v>
      </c>
      <c r="H113" s="609"/>
    </row>
    <row r="114" spans="1:8" ht="12" customHeight="1">
      <c r="A114" s="88" t="s">
        <v>249</v>
      </c>
      <c r="B114" s="600">
        <v>108000</v>
      </c>
      <c r="C114" s="600">
        <v>108000</v>
      </c>
      <c r="D114" s="607">
        <v>26350</v>
      </c>
      <c r="E114" s="620">
        <v>0.0030241474864808856</v>
      </c>
      <c r="F114" s="608">
        <v>22206.57</v>
      </c>
      <c r="G114" s="455">
        <v>0.003988407497713792</v>
      </c>
      <c r="H114" s="609"/>
    </row>
    <row r="115" spans="1:8" ht="12" customHeight="1">
      <c r="A115" s="93" t="s">
        <v>231</v>
      </c>
      <c r="B115" s="637">
        <v>440939600</v>
      </c>
      <c r="C115" s="637">
        <v>623041165</v>
      </c>
      <c r="D115" s="607">
        <v>405666918.99</v>
      </c>
      <c r="E115" s="620">
        <v>46.55774548053334</v>
      </c>
      <c r="F115" s="608">
        <v>327509121.77</v>
      </c>
      <c r="G115" s="455">
        <v>58.822224091209364</v>
      </c>
      <c r="H115" s="611"/>
    </row>
    <row r="116" spans="1:8" ht="15" customHeight="1">
      <c r="A116" s="240" t="s">
        <v>169</v>
      </c>
      <c r="B116" s="601">
        <v>1167833700</v>
      </c>
      <c r="C116" s="601">
        <v>1345165816</v>
      </c>
      <c r="D116" s="613">
        <v>871319937.8599999</v>
      </c>
      <c r="E116" s="638">
        <v>100</v>
      </c>
      <c r="F116" s="614">
        <v>556777862.16</v>
      </c>
      <c r="G116" s="612">
        <v>100</v>
      </c>
      <c r="H116" s="596">
        <v>0</v>
      </c>
    </row>
    <row r="117" spans="1:8" ht="10.5" customHeight="1">
      <c r="A117" s="184" t="s">
        <v>818</v>
      </c>
      <c r="B117" s="184"/>
      <c r="C117" s="184"/>
      <c r="D117" s="184"/>
      <c r="E117" s="184"/>
      <c r="F117" s="100"/>
      <c r="G117" s="100"/>
      <c r="H117" s="306"/>
    </row>
    <row r="118" spans="1:7" ht="11.25">
      <c r="A118" s="88" t="s">
        <v>0</v>
      </c>
      <c r="B118" s="105"/>
      <c r="C118" s="105"/>
      <c r="D118" s="88"/>
      <c r="E118" s="355"/>
      <c r="F118" s="100"/>
      <c r="G118" s="100"/>
    </row>
    <row r="119" spans="1:7" ht="11.25">
      <c r="A119" s="88" t="s">
        <v>630</v>
      </c>
      <c r="B119" s="105"/>
      <c r="C119" s="105"/>
      <c r="D119" s="88"/>
      <c r="E119" s="355"/>
      <c r="F119" s="100"/>
      <c r="G119" s="100"/>
    </row>
    <row r="120" spans="1:7" ht="11.25">
      <c r="A120" s="88" t="s">
        <v>631</v>
      </c>
      <c r="B120" s="105"/>
      <c r="C120" s="105"/>
      <c r="D120" s="88"/>
      <c r="E120" s="88"/>
      <c r="F120" s="100"/>
      <c r="G120" s="100"/>
    </row>
    <row r="121" spans="1:7" ht="11.25">
      <c r="A121" s="18" t="s">
        <v>632</v>
      </c>
      <c r="B121" s="106"/>
      <c r="C121" s="106"/>
      <c r="D121" s="88"/>
      <c r="E121" s="88"/>
      <c r="F121" s="100"/>
      <c r="G121" s="100"/>
    </row>
    <row r="122" ht="11.25">
      <c r="A122" s="18" t="s">
        <v>633</v>
      </c>
    </row>
    <row r="123" ht="11.25">
      <c r="A123" s="107" t="s">
        <v>634</v>
      </c>
    </row>
    <row r="124" spans="1:3" ht="10.5">
      <c r="A124" s="724" t="s">
        <v>635</v>
      </c>
      <c r="B124" s="724"/>
      <c r="C124" s="724"/>
    </row>
    <row r="125" ht="10.5">
      <c r="D125" s="338"/>
    </row>
    <row r="126" spans="2:7" ht="10.5">
      <c r="B126" s="338"/>
      <c r="C126" s="338"/>
      <c r="D126" s="338"/>
      <c r="E126" s="338"/>
      <c r="F126" s="338"/>
      <c r="G126" s="338"/>
    </row>
    <row r="127" spans="2:6" ht="10.5">
      <c r="B127" s="338"/>
      <c r="C127" s="338"/>
      <c r="D127" s="338"/>
      <c r="E127" s="338"/>
      <c r="F127" s="338"/>
    </row>
  </sheetData>
  <sheetProtection/>
  <mergeCells count="168">
    <mergeCell ref="A124:C124"/>
    <mergeCell ref="E10:H10"/>
    <mergeCell ref="E11:F11"/>
    <mergeCell ref="G11:H11"/>
    <mergeCell ref="E12:F12"/>
    <mergeCell ref="C96:H97"/>
    <mergeCell ref="F98:H100"/>
    <mergeCell ref="A86:B90"/>
    <mergeCell ref="D88:E89"/>
    <mergeCell ref="D90:E90"/>
    <mergeCell ref="G12:H12"/>
    <mergeCell ref="A33:A35"/>
    <mergeCell ref="E33:H33"/>
    <mergeCell ref="E34:F34"/>
    <mergeCell ref="G34:H34"/>
    <mergeCell ref="E35:F35"/>
    <mergeCell ref="E15:F15"/>
    <mergeCell ref="B33:B35"/>
    <mergeCell ref="B46:B48"/>
    <mergeCell ref="B59:B61"/>
    <mergeCell ref="G42:H42"/>
    <mergeCell ref="E43:F43"/>
    <mergeCell ref="G43:H43"/>
    <mergeCell ref="E44:F44"/>
    <mergeCell ref="C44:D44"/>
    <mergeCell ref="C42:D42"/>
    <mergeCell ref="C43:D43"/>
    <mergeCell ref="E42:F42"/>
    <mergeCell ref="G37:H37"/>
    <mergeCell ref="E38:F38"/>
    <mergeCell ref="G44:H44"/>
    <mergeCell ref="E39:F39"/>
    <mergeCell ref="G39:H39"/>
    <mergeCell ref="G41:H41"/>
    <mergeCell ref="A46:A47"/>
    <mergeCell ref="D46:E46"/>
    <mergeCell ref="F46:G46"/>
    <mergeCell ref="H46:H48"/>
    <mergeCell ref="A58:B58"/>
    <mergeCell ref="A59:A61"/>
    <mergeCell ref="D59:E59"/>
    <mergeCell ref="F59:G59"/>
    <mergeCell ref="H59:H61"/>
    <mergeCell ref="A106:A107"/>
    <mergeCell ref="D80:D81"/>
    <mergeCell ref="G80:H81"/>
    <mergeCell ref="A76:D76"/>
    <mergeCell ref="A78:D78"/>
    <mergeCell ref="E78:H78"/>
    <mergeCell ref="C80:C81"/>
    <mergeCell ref="E80:E81"/>
    <mergeCell ref="F80:F81"/>
    <mergeCell ref="A80:B81"/>
    <mergeCell ref="E76:H76"/>
    <mergeCell ref="A104:B104"/>
    <mergeCell ref="A96:B100"/>
    <mergeCell ref="B106:B108"/>
    <mergeCell ref="F103:H103"/>
    <mergeCell ref="F104:H104"/>
    <mergeCell ref="D103:E103"/>
    <mergeCell ref="D104:E104"/>
    <mergeCell ref="D98:E99"/>
    <mergeCell ref="A94:B94"/>
    <mergeCell ref="F94:H94"/>
    <mergeCell ref="D92:E92"/>
    <mergeCell ref="F92:H92"/>
    <mergeCell ref="C98:C100"/>
    <mergeCell ref="E36:F36"/>
    <mergeCell ref="E40:F40"/>
    <mergeCell ref="E41:F41"/>
    <mergeCell ref="C30:D30"/>
    <mergeCell ref="C31:D31"/>
    <mergeCell ref="E31:F31"/>
    <mergeCell ref="G31:H31"/>
    <mergeCell ref="E37:F37"/>
    <mergeCell ref="G40:H40"/>
    <mergeCell ref="C41:D41"/>
    <mergeCell ref="C35:D35"/>
    <mergeCell ref="C36:D36"/>
    <mergeCell ref="C37:D37"/>
    <mergeCell ref="C38:D38"/>
    <mergeCell ref="C39:D39"/>
    <mergeCell ref="C40:D40"/>
    <mergeCell ref="G35:H35"/>
    <mergeCell ref="G36:H36"/>
    <mergeCell ref="C33:D34"/>
    <mergeCell ref="G38:H38"/>
    <mergeCell ref="D102:E102"/>
    <mergeCell ref="C106:C108"/>
    <mergeCell ref="F102:H102"/>
    <mergeCell ref="D94:E94"/>
    <mergeCell ref="D93:E93"/>
    <mergeCell ref="F93:H93"/>
    <mergeCell ref="G82:H82"/>
    <mergeCell ref="G83:H83"/>
    <mergeCell ref="C86:H87"/>
    <mergeCell ref="F88:H90"/>
    <mergeCell ref="D106:E106"/>
    <mergeCell ref="F106:G106"/>
    <mergeCell ref="H106:H108"/>
    <mergeCell ref="C88:C90"/>
    <mergeCell ref="D91:E91"/>
    <mergeCell ref="F91:H91"/>
    <mergeCell ref="F101:H101"/>
    <mergeCell ref="D100:E100"/>
    <mergeCell ref="D101:E101"/>
    <mergeCell ref="G84:H84"/>
    <mergeCell ref="A3:H3"/>
    <mergeCell ref="E13:F13"/>
    <mergeCell ref="G13:H13"/>
    <mergeCell ref="E14:F14"/>
    <mergeCell ref="G14:H14"/>
    <mergeCell ref="A10:A12"/>
    <mergeCell ref="B10:B12"/>
    <mergeCell ref="E19:F19"/>
    <mergeCell ref="C12:D12"/>
    <mergeCell ref="C13:D13"/>
    <mergeCell ref="C14:D14"/>
    <mergeCell ref="A4:H4"/>
    <mergeCell ref="A5:H5"/>
    <mergeCell ref="E16:F16"/>
    <mergeCell ref="G16:H16"/>
    <mergeCell ref="E17:F17"/>
    <mergeCell ref="E18:F18"/>
    <mergeCell ref="C15:D15"/>
    <mergeCell ref="C16:D16"/>
    <mergeCell ref="C17:D17"/>
    <mergeCell ref="C18:D18"/>
    <mergeCell ref="C19:D19"/>
    <mergeCell ref="C29:D29"/>
    <mergeCell ref="C23:D23"/>
    <mergeCell ref="C24:D24"/>
    <mergeCell ref="C25:D25"/>
    <mergeCell ref="C27:D27"/>
    <mergeCell ref="E29:F29"/>
    <mergeCell ref="E30:F30"/>
    <mergeCell ref="G30:H30"/>
    <mergeCell ref="G21:H21"/>
    <mergeCell ref="E22:F22"/>
    <mergeCell ref="G22:H22"/>
    <mergeCell ref="G29:H29"/>
    <mergeCell ref="G26:H26"/>
    <mergeCell ref="E27:F27"/>
    <mergeCell ref="G27:H27"/>
    <mergeCell ref="E28:F28"/>
    <mergeCell ref="G28:H28"/>
    <mergeCell ref="E23:F23"/>
    <mergeCell ref="G23:H23"/>
    <mergeCell ref="C26:D26"/>
    <mergeCell ref="E26:F26"/>
    <mergeCell ref="E20:F20"/>
    <mergeCell ref="A6:H6"/>
    <mergeCell ref="E21:F21"/>
    <mergeCell ref="A7:H7"/>
    <mergeCell ref="C10:D11"/>
    <mergeCell ref="C20:D20"/>
    <mergeCell ref="C21:D21"/>
    <mergeCell ref="C22:D22"/>
    <mergeCell ref="C28:D28"/>
    <mergeCell ref="E24:F24"/>
    <mergeCell ref="G24:H24"/>
    <mergeCell ref="E25:F25"/>
    <mergeCell ref="G25:H25"/>
    <mergeCell ref="G15:H15"/>
    <mergeCell ref="G17:H17"/>
    <mergeCell ref="G18:H18"/>
    <mergeCell ref="G19:H19"/>
    <mergeCell ref="G20:H20"/>
  </mergeCells>
  <printOptions/>
  <pageMargins left="0.1968503937007874" right="0.1968503937007874" top="0.7874015748031497" bottom="0.7874015748031497" header="0" footer="0"/>
  <pageSetup fitToHeight="2" fitToWidth="1" horizontalDpi="600" verticalDpi="600" orientation="portrait" paperSize="9" scale="5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44"/>
  <sheetViews>
    <sheetView showGridLines="0" zoomScalePageLayoutView="0" workbookViewId="0" topLeftCell="A1">
      <selection activeCell="A1" sqref="A1"/>
    </sheetView>
  </sheetViews>
  <sheetFormatPr defaultColWidth="9.140625" defaultRowHeight="11.25" customHeight="1"/>
  <cols>
    <col min="1" max="1" width="48.8515625" style="275" customWidth="1"/>
    <col min="2" max="2" width="14.421875" style="275" customWidth="1"/>
    <col min="3" max="3" width="19.140625" style="275" customWidth="1"/>
    <col min="4" max="12" width="6.7109375" style="275" customWidth="1"/>
    <col min="13" max="13" width="8.00390625" style="221" customWidth="1"/>
    <col min="14" max="245" width="9.140625" style="275" customWidth="1"/>
    <col min="246" max="246" width="32.00390625" style="275" customWidth="1"/>
    <col min="247" max="250" width="9.140625" style="275" customWidth="1"/>
    <col min="251" max="251" width="7.00390625" style="275" customWidth="1"/>
    <col min="252" max="252" width="9.140625" style="275" customWidth="1"/>
    <col min="253" max="253" width="7.421875" style="275" customWidth="1"/>
    <col min="254" max="254" width="9.140625" style="275" customWidth="1"/>
    <col min="255" max="255" width="7.421875" style="275" customWidth="1"/>
    <col min="256" max="16384" width="9.140625" style="275" customWidth="1"/>
  </cols>
  <sheetData>
    <row r="1" ht="10.5">
      <c r="A1" s="370"/>
    </row>
    <row r="3" spans="1:13" ht="11.25" customHeight="1">
      <c r="A3" s="996" t="str">
        <f>'Anexo 1-Balanço Orçamentário'!A3:L3</f>
        <v>ESTADO DE MATO GROSSO DO SUL</v>
      </c>
      <c r="B3" s="996"/>
      <c r="C3" s="996"/>
      <c r="D3" s="996"/>
      <c r="E3" s="996"/>
      <c r="F3" s="996"/>
      <c r="G3" s="996"/>
      <c r="H3" s="996"/>
      <c r="I3" s="996"/>
      <c r="J3" s="996"/>
      <c r="K3" s="996"/>
      <c r="L3" s="996"/>
      <c r="M3" s="372"/>
    </row>
    <row r="4" spans="1:13" ht="11.25" customHeight="1">
      <c r="A4" s="996" t="s">
        <v>105</v>
      </c>
      <c r="B4" s="996"/>
      <c r="C4" s="996"/>
      <c r="D4" s="996"/>
      <c r="E4" s="996"/>
      <c r="F4" s="996"/>
      <c r="G4" s="996"/>
      <c r="H4" s="996"/>
      <c r="I4" s="996"/>
      <c r="J4" s="996"/>
      <c r="K4" s="996"/>
      <c r="L4" s="996"/>
      <c r="M4" s="372"/>
    </row>
    <row r="5" spans="1:13" ht="11.25" customHeight="1">
      <c r="A5" s="996" t="s">
        <v>833</v>
      </c>
      <c r="B5" s="996"/>
      <c r="C5" s="996"/>
      <c r="D5" s="996"/>
      <c r="E5" s="996"/>
      <c r="F5" s="996"/>
      <c r="G5" s="996"/>
      <c r="H5" s="996"/>
      <c r="I5" s="996"/>
      <c r="J5" s="996"/>
      <c r="K5" s="996"/>
      <c r="L5" s="996"/>
      <c r="M5" s="372"/>
    </row>
    <row r="6" spans="1:13" ht="11.25" customHeight="1">
      <c r="A6" s="996" t="s">
        <v>107</v>
      </c>
      <c r="B6" s="996"/>
      <c r="C6" s="996"/>
      <c r="D6" s="996"/>
      <c r="E6" s="996"/>
      <c r="F6" s="996"/>
      <c r="G6" s="996"/>
      <c r="H6" s="996"/>
      <c r="I6" s="996"/>
      <c r="J6" s="996"/>
      <c r="K6" s="996"/>
      <c r="L6" s="996"/>
      <c r="M6" s="372"/>
    </row>
    <row r="7" spans="1:13" ht="11.25" customHeight="1">
      <c r="A7" s="996" t="str">
        <f>'Anexo 1-Balanço Orçamentário'!A7:L7</f>
        <v>JANEIRO A JUNHO DE 2015 - BIMESTRE MAIO-JUNHO</v>
      </c>
      <c r="B7" s="996"/>
      <c r="C7" s="996"/>
      <c r="D7" s="996"/>
      <c r="E7" s="996"/>
      <c r="F7" s="996"/>
      <c r="G7" s="996"/>
      <c r="H7" s="996"/>
      <c r="I7" s="996"/>
      <c r="J7" s="996"/>
      <c r="K7" s="996"/>
      <c r="L7" s="996"/>
      <c r="M7" s="372"/>
    </row>
    <row r="8" spans="1:13" ht="11.25" customHeight="1">
      <c r="A8" s="995"/>
      <c r="B8" s="995"/>
      <c r="C8" s="995"/>
      <c r="D8" s="995"/>
      <c r="E8" s="995"/>
      <c r="F8" s="995"/>
      <c r="G8" s="995"/>
      <c r="H8" s="995"/>
      <c r="I8" s="995"/>
      <c r="J8" s="995"/>
      <c r="K8" s="995"/>
      <c r="L8" s="995"/>
      <c r="M8" s="372"/>
    </row>
    <row r="9" spans="1:13" ht="11.25" customHeight="1">
      <c r="A9" s="1000" t="s">
        <v>834</v>
      </c>
      <c r="B9" s="1000"/>
      <c r="C9" s="1000"/>
      <c r="D9" s="1000"/>
      <c r="E9" s="371"/>
      <c r="F9" s="371"/>
      <c r="G9" s="371"/>
      <c r="H9" s="371"/>
      <c r="I9" s="371"/>
      <c r="J9" s="371"/>
      <c r="K9" s="997">
        <f>'Anexo 1-Balanço Orçamentário'!L9</f>
        <v>1</v>
      </c>
      <c r="L9" s="997"/>
      <c r="M9" s="372"/>
    </row>
    <row r="10" spans="1:13" s="221" customFormat="1" ht="12" customHeight="1">
      <c r="A10" s="793" t="s">
        <v>172</v>
      </c>
      <c r="B10" s="769" t="s">
        <v>835</v>
      </c>
      <c r="C10" s="770"/>
      <c r="D10" s="771"/>
      <c r="E10" s="796" t="s">
        <v>870</v>
      </c>
      <c r="F10" s="746"/>
      <c r="G10" s="746"/>
      <c r="H10" s="746"/>
      <c r="I10" s="746"/>
      <c r="J10" s="747"/>
      <c r="K10" s="998" t="s">
        <v>836</v>
      </c>
      <c r="L10" s="999"/>
      <c r="M10" s="372"/>
    </row>
    <row r="11" spans="1:13" s="221" customFormat="1" ht="11.25" customHeight="1">
      <c r="A11" s="784"/>
      <c r="B11" s="783" t="s">
        <v>837</v>
      </c>
      <c r="C11" s="789"/>
      <c r="D11" s="774"/>
      <c r="E11" s="808" t="s">
        <v>838</v>
      </c>
      <c r="F11" s="802"/>
      <c r="G11" s="793"/>
      <c r="H11" s="808" t="s">
        <v>839</v>
      </c>
      <c r="I11" s="802"/>
      <c r="J11" s="793"/>
      <c r="K11" s="787"/>
      <c r="L11" s="789"/>
      <c r="M11" s="372"/>
    </row>
    <row r="12" spans="1:13" s="221" customFormat="1" ht="11.25" customHeight="1">
      <c r="A12" s="784"/>
      <c r="B12" s="783" t="s">
        <v>840</v>
      </c>
      <c r="C12" s="789"/>
      <c r="D12" s="774"/>
      <c r="E12" s="783"/>
      <c r="F12" s="976"/>
      <c r="G12" s="784"/>
      <c r="H12" s="783"/>
      <c r="I12" s="976"/>
      <c r="J12" s="784"/>
      <c r="K12" s="783" t="s">
        <v>841</v>
      </c>
      <c r="L12" s="976"/>
      <c r="M12" s="372"/>
    </row>
    <row r="13" spans="1:13" s="221" customFormat="1" ht="21" customHeight="1">
      <c r="A13" s="786"/>
      <c r="B13" s="785" t="s">
        <v>116</v>
      </c>
      <c r="C13" s="819"/>
      <c r="D13" s="775"/>
      <c r="E13" s="785"/>
      <c r="F13" s="803"/>
      <c r="G13" s="786"/>
      <c r="H13" s="819" t="s">
        <v>117</v>
      </c>
      <c r="I13" s="819"/>
      <c r="J13" s="775"/>
      <c r="K13" s="785"/>
      <c r="L13" s="803"/>
      <c r="M13" s="372"/>
    </row>
    <row r="14" spans="1:13" s="158" customFormat="1" ht="11.25" customHeight="1">
      <c r="A14" s="373" t="s">
        <v>842</v>
      </c>
      <c r="B14" s="981"/>
      <c r="C14" s="982"/>
      <c r="D14" s="983"/>
      <c r="E14" s="982"/>
      <c r="F14" s="982"/>
      <c r="G14" s="983"/>
      <c r="H14" s="982"/>
      <c r="I14" s="982"/>
      <c r="J14" s="983"/>
      <c r="K14" s="981"/>
      <c r="L14" s="982"/>
      <c r="M14" s="374"/>
    </row>
    <row r="15" spans="1:13" s="221" customFormat="1" ht="11.25" customHeight="1">
      <c r="A15" s="58" t="s">
        <v>843</v>
      </c>
      <c r="B15" s="984"/>
      <c r="C15" s="985"/>
      <c r="D15" s="986"/>
      <c r="E15" s="987"/>
      <c r="F15" s="985"/>
      <c r="G15" s="986"/>
      <c r="H15" s="987"/>
      <c r="I15" s="985"/>
      <c r="J15" s="986"/>
      <c r="K15" s="984"/>
      <c r="L15" s="987"/>
      <c r="M15" s="372"/>
    </row>
    <row r="16" spans="1:13" s="221" customFormat="1" ht="11.25" customHeight="1">
      <c r="A16" s="58" t="s">
        <v>844</v>
      </c>
      <c r="B16" s="984"/>
      <c r="C16" s="985"/>
      <c r="D16" s="986"/>
      <c r="E16" s="987"/>
      <c r="F16" s="985"/>
      <c r="G16" s="986"/>
      <c r="H16" s="987"/>
      <c r="I16" s="985"/>
      <c r="J16" s="986"/>
      <c r="K16" s="984"/>
      <c r="L16" s="987"/>
      <c r="M16" s="372"/>
    </row>
    <row r="17" spans="1:13" s="221" customFormat="1" ht="11.25" customHeight="1">
      <c r="A17" s="58" t="s">
        <v>845</v>
      </c>
      <c r="B17" s="978"/>
      <c r="C17" s="979"/>
      <c r="D17" s="980"/>
      <c r="E17" s="979"/>
      <c r="F17" s="979"/>
      <c r="G17" s="980"/>
      <c r="H17" s="979"/>
      <c r="I17" s="979"/>
      <c r="J17" s="980"/>
      <c r="K17" s="978"/>
      <c r="L17" s="979"/>
      <c r="M17" s="372"/>
    </row>
    <row r="18" spans="1:13" s="158" customFormat="1" ht="11.25" customHeight="1">
      <c r="A18" s="373" t="s">
        <v>846</v>
      </c>
      <c r="B18" s="981"/>
      <c r="C18" s="982"/>
      <c r="D18" s="983"/>
      <c r="E18" s="982"/>
      <c r="F18" s="982"/>
      <c r="G18" s="983"/>
      <c r="H18" s="982"/>
      <c r="I18" s="982"/>
      <c r="J18" s="983"/>
      <c r="K18" s="981"/>
      <c r="L18" s="982"/>
      <c r="M18" s="374"/>
    </row>
    <row r="19" spans="1:13" s="221" customFormat="1" ht="11.25" customHeight="1">
      <c r="A19" s="58" t="s">
        <v>847</v>
      </c>
      <c r="B19" s="984"/>
      <c r="C19" s="985"/>
      <c r="D19" s="986"/>
      <c r="E19" s="987"/>
      <c r="F19" s="985"/>
      <c r="G19" s="986"/>
      <c r="H19" s="987"/>
      <c r="I19" s="985"/>
      <c r="J19" s="986"/>
      <c r="K19" s="984"/>
      <c r="L19" s="987"/>
      <c r="M19" s="372"/>
    </row>
    <row r="20" spans="1:13" s="221" customFormat="1" ht="11.25" customHeight="1">
      <c r="A20" s="58" t="s">
        <v>848</v>
      </c>
      <c r="B20" s="984"/>
      <c r="C20" s="985"/>
      <c r="D20" s="986"/>
      <c r="E20" s="987"/>
      <c r="F20" s="985"/>
      <c r="G20" s="986"/>
      <c r="H20" s="987"/>
      <c r="I20" s="985"/>
      <c r="J20" s="986"/>
      <c r="K20" s="984"/>
      <c r="L20" s="987"/>
      <c r="M20" s="372"/>
    </row>
    <row r="21" spans="1:13" s="221" customFormat="1" ht="11.25" customHeight="1">
      <c r="A21" s="58" t="s">
        <v>849</v>
      </c>
      <c r="B21" s="978"/>
      <c r="C21" s="979"/>
      <c r="D21" s="980"/>
      <c r="E21" s="979"/>
      <c r="F21" s="979"/>
      <c r="G21" s="980"/>
      <c r="H21" s="979"/>
      <c r="I21" s="979"/>
      <c r="J21" s="980"/>
      <c r="K21" s="978"/>
      <c r="L21" s="979"/>
      <c r="M21" s="372"/>
    </row>
    <row r="22" spans="1:13" s="221" customFormat="1" ht="11.25" customHeight="1">
      <c r="A22" s="375" t="s">
        <v>850</v>
      </c>
      <c r="B22" s="991"/>
      <c r="C22" s="992"/>
      <c r="D22" s="993"/>
      <c r="E22" s="992"/>
      <c r="F22" s="992"/>
      <c r="G22" s="993"/>
      <c r="H22" s="992"/>
      <c r="I22" s="992"/>
      <c r="J22" s="993"/>
      <c r="K22" s="991"/>
      <c r="L22" s="992"/>
      <c r="M22" s="372"/>
    </row>
    <row r="23" spans="1:13" s="221" customFormat="1" ht="11.25" customHeight="1">
      <c r="A23" s="376" t="s">
        <v>851</v>
      </c>
      <c r="B23" s="991"/>
      <c r="C23" s="992"/>
      <c r="D23" s="993"/>
      <c r="E23" s="992"/>
      <c r="F23" s="992"/>
      <c r="G23" s="993"/>
      <c r="H23" s="992"/>
      <c r="I23" s="992"/>
      <c r="J23" s="993"/>
      <c r="K23" s="991"/>
      <c r="L23" s="992"/>
      <c r="M23" s="372"/>
    </row>
    <row r="24" spans="1:13" s="221" customFormat="1" ht="11.25" customHeight="1">
      <c r="A24" s="377" t="s">
        <v>852</v>
      </c>
      <c r="B24" s="988"/>
      <c r="C24" s="989"/>
      <c r="D24" s="990"/>
      <c r="E24" s="989"/>
      <c r="F24" s="989"/>
      <c r="G24" s="990"/>
      <c r="H24" s="989"/>
      <c r="I24" s="989"/>
      <c r="J24" s="990"/>
      <c r="K24" s="988"/>
      <c r="L24" s="989"/>
      <c r="M24" s="372"/>
    </row>
    <row r="25" spans="1:13" s="221" customFormat="1" ht="11.25" customHeight="1">
      <c r="A25" s="58" t="s">
        <v>853</v>
      </c>
      <c r="B25" s="984"/>
      <c r="C25" s="985"/>
      <c r="D25" s="986"/>
      <c r="E25" s="987"/>
      <c r="F25" s="985"/>
      <c r="G25" s="986"/>
      <c r="H25" s="987"/>
      <c r="I25" s="985"/>
      <c r="J25" s="986"/>
      <c r="K25" s="984"/>
      <c r="L25" s="987"/>
      <c r="M25" s="372"/>
    </row>
    <row r="26" spans="1:13" s="221" customFormat="1" ht="11.25" customHeight="1">
      <c r="A26" s="58" t="s">
        <v>854</v>
      </c>
      <c r="B26" s="984"/>
      <c r="C26" s="985"/>
      <c r="D26" s="986"/>
      <c r="E26" s="987"/>
      <c r="F26" s="985"/>
      <c r="G26" s="986"/>
      <c r="H26" s="987"/>
      <c r="I26" s="985"/>
      <c r="J26" s="986"/>
      <c r="K26" s="984"/>
      <c r="L26" s="987"/>
      <c r="M26" s="372"/>
    </row>
    <row r="27" spans="1:13" s="221" customFormat="1" ht="11.25" customHeight="1">
      <c r="A27" s="378" t="s">
        <v>855</v>
      </c>
      <c r="B27" s="978"/>
      <c r="C27" s="979"/>
      <c r="D27" s="980"/>
      <c r="E27" s="979"/>
      <c r="F27" s="979"/>
      <c r="G27" s="980"/>
      <c r="H27" s="979"/>
      <c r="I27" s="979"/>
      <c r="J27" s="980"/>
      <c r="K27" s="978"/>
      <c r="L27" s="979"/>
      <c r="M27" s="372"/>
    </row>
    <row r="28" spans="1:13" s="158" customFormat="1" ht="11.25" customHeight="1">
      <c r="A28" s="377" t="s">
        <v>856</v>
      </c>
      <c r="B28" s="981"/>
      <c r="C28" s="982"/>
      <c r="D28" s="983"/>
      <c r="E28" s="982"/>
      <c r="F28" s="982"/>
      <c r="G28" s="983"/>
      <c r="H28" s="982"/>
      <c r="I28" s="982"/>
      <c r="J28" s="983"/>
      <c r="K28" s="981"/>
      <c r="L28" s="982"/>
      <c r="M28" s="374"/>
    </row>
    <row r="29" spans="1:13" s="221" customFormat="1" ht="11.25" customHeight="1">
      <c r="A29" s="58" t="s">
        <v>857</v>
      </c>
      <c r="B29" s="984"/>
      <c r="C29" s="985"/>
      <c r="D29" s="986"/>
      <c r="E29" s="987"/>
      <c r="F29" s="985"/>
      <c r="G29" s="986"/>
      <c r="H29" s="987"/>
      <c r="I29" s="985"/>
      <c r="J29" s="986"/>
      <c r="K29" s="984"/>
      <c r="L29" s="987"/>
      <c r="M29" s="372"/>
    </row>
    <row r="30" spans="1:13" s="221" customFormat="1" ht="11.25" customHeight="1">
      <c r="A30" s="378" t="s">
        <v>858</v>
      </c>
      <c r="B30" s="978"/>
      <c r="C30" s="979"/>
      <c r="D30" s="980"/>
      <c r="E30" s="979"/>
      <c r="F30" s="979"/>
      <c r="G30" s="980"/>
      <c r="H30" s="979"/>
      <c r="I30" s="979"/>
      <c r="J30" s="980"/>
      <c r="K30" s="978"/>
      <c r="L30" s="979"/>
      <c r="M30" s="372"/>
    </row>
    <row r="31" spans="1:13" ht="4.5" customHeight="1">
      <c r="A31" s="379"/>
      <c r="B31" s="379"/>
      <c r="C31" s="379"/>
      <c r="D31" s="379"/>
      <c r="E31" s="371"/>
      <c r="F31" s="371"/>
      <c r="G31" s="371"/>
      <c r="H31" s="371"/>
      <c r="I31" s="371"/>
      <c r="J31" s="371"/>
      <c r="K31" s="380"/>
      <c r="L31" s="380"/>
      <c r="M31" s="372"/>
    </row>
    <row r="32" spans="1:13" ht="15" customHeight="1">
      <c r="A32" s="366"/>
      <c r="B32" s="368" t="s">
        <v>859</v>
      </c>
      <c r="C32" s="368" t="s">
        <v>860</v>
      </c>
      <c r="D32" s="812">
        <f>(C34+1)</f>
        <v>2016</v>
      </c>
      <c r="E32" s="812">
        <f>(C34+2)</f>
        <v>2017</v>
      </c>
      <c r="F32" s="812">
        <f>(C34+3)</f>
        <v>2018</v>
      </c>
      <c r="G32" s="812">
        <f>(C34+4)</f>
        <v>2019</v>
      </c>
      <c r="H32" s="812">
        <f>(C34+5)</f>
        <v>2020</v>
      </c>
      <c r="I32" s="812">
        <f>(C34+6)</f>
        <v>2021</v>
      </c>
      <c r="J32" s="812">
        <f>(C34+7)</f>
        <v>2022</v>
      </c>
      <c r="K32" s="812">
        <f>(C34+8)</f>
        <v>2023</v>
      </c>
      <c r="L32" s="808">
        <f>(C34+9)</f>
        <v>2024</v>
      </c>
      <c r="M32" s="381"/>
    </row>
    <row r="33" spans="1:13" ht="11.25" customHeight="1">
      <c r="A33" s="369" t="s">
        <v>861</v>
      </c>
      <c r="B33" s="364" t="s">
        <v>862</v>
      </c>
      <c r="C33" s="364" t="s">
        <v>863</v>
      </c>
      <c r="D33" s="977"/>
      <c r="E33" s="977"/>
      <c r="F33" s="972"/>
      <c r="G33" s="972"/>
      <c r="H33" s="972"/>
      <c r="I33" s="972"/>
      <c r="J33" s="972"/>
      <c r="K33" s="972"/>
      <c r="L33" s="974"/>
      <c r="M33" s="381"/>
    </row>
    <row r="34" spans="1:13" ht="15" customHeight="1">
      <c r="A34" s="367"/>
      <c r="B34" s="365"/>
      <c r="C34" s="365">
        <v>2015</v>
      </c>
      <c r="D34" s="813"/>
      <c r="E34" s="813"/>
      <c r="F34" s="973"/>
      <c r="G34" s="973"/>
      <c r="H34" s="973"/>
      <c r="I34" s="973"/>
      <c r="J34" s="973"/>
      <c r="K34" s="973"/>
      <c r="L34" s="975"/>
      <c r="M34" s="381"/>
    </row>
    <row r="35" spans="1:13" ht="11.25" customHeight="1">
      <c r="A35" s="275" t="s">
        <v>864</v>
      </c>
      <c r="B35" s="639"/>
      <c r="C35" s="639"/>
      <c r="D35" s="639"/>
      <c r="E35" s="639"/>
      <c r="F35" s="639"/>
      <c r="G35" s="639"/>
      <c r="H35" s="639"/>
      <c r="I35" s="639"/>
      <c r="J35" s="639"/>
      <c r="K35" s="438"/>
      <c r="L35" s="522"/>
      <c r="M35" s="382"/>
    </row>
    <row r="36" spans="1:13" ht="11.25" customHeight="1">
      <c r="A36" s="58"/>
      <c r="B36" s="639"/>
      <c r="C36" s="639"/>
      <c r="D36" s="639"/>
      <c r="E36" s="639"/>
      <c r="F36" s="639"/>
      <c r="G36" s="639"/>
      <c r="H36" s="639"/>
      <c r="I36" s="639"/>
      <c r="J36" s="639"/>
      <c r="K36" s="438"/>
      <c r="L36" s="522"/>
      <c r="M36" s="382"/>
    </row>
    <row r="37" spans="1:13" ht="11.25" customHeight="1">
      <c r="A37" s="275" t="s">
        <v>865</v>
      </c>
      <c r="B37" s="639"/>
      <c r="C37" s="639"/>
      <c r="D37" s="639"/>
      <c r="E37" s="639"/>
      <c r="F37" s="639"/>
      <c r="G37" s="639"/>
      <c r="H37" s="639"/>
      <c r="I37" s="639"/>
      <c r="J37" s="639"/>
      <c r="K37" s="438"/>
      <c r="L37" s="522"/>
      <c r="M37" s="382"/>
    </row>
    <row r="38" spans="1:13" ht="11.25" customHeight="1">
      <c r="A38" s="58"/>
      <c r="B38" s="639"/>
      <c r="C38" s="639"/>
      <c r="D38" s="639"/>
      <c r="E38" s="639"/>
      <c r="F38" s="639"/>
      <c r="G38" s="639"/>
      <c r="H38" s="639"/>
      <c r="I38" s="639"/>
      <c r="J38" s="639"/>
      <c r="K38" s="438"/>
      <c r="L38" s="522"/>
      <c r="M38" s="382"/>
    </row>
    <row r="39" spans="1:13" ht="11.25" customHeight="1">
      <c r="A39" s="375" t="s">
        <v>866</v>
      </c>
      <c r="B39" s="452"/>
      <c r="C39" s="452"/>
      <c r="D39" s="452"/>
      <c r="E39" s="452"/>
      <c r="F39" s="452"/>
      <c r="G39" s="452"/>
      <c r="H39" s="452"/>
      <c r="I39" s="452"/>
      <c r="J39" s="452"/>
      <c r="K39" s="640"/>
      <c r="L39" s="236"/>
      <c r="M39" s="382"/>
    </row>
    <row r="40" spans="1:13" ht="15.75" customHeight="1">
      <c r="A40" s="376" t="s">
        <v>867</v>
      </c>
      <c r="B40" s="452"/>
      <c r="C40" s="452">
        <f>'Anexo 3-RCL Estados'!G69</f>
        <v>8187385311.339998</v>
      </c>
      <c r="D40" s="452"/>
      <c r="E40" s="452"/>
      <c r="F40" s="452"/>
      <c r="G40" s="452"/>
      <c r="H40" s="452"/>
      <c r="I40" s="452"/>
      <c r="J40" s="452"/>
      <c r="K40" s="641"/>
      <c r="L40" s="236"/>
      <c r="M40" s="382"/>
    </row>
    <row r="41" spans="1:13" ht="11.25" customHeight="1">
      <c r="A41" s="376" t="s">
        <v>868</v>
      </c>
      <c r="B41" s="452"/>
      <c r="C41" s="452"/>
      <c r="D41" s="452"/>
      <c r="E41" s="452"/>
      <c r="F41" s="452"/>
      <c r="G41" s="452"/>
      <c r="H41" s="452"/>
      <c r="I41" s="452"/>
      <c r="J41" s="452"/>
      <c r="K41" s="641"/>
      <c r="L41" s="236"/>
      <c r="M41" s="382"/>
    </row>
    <row r="42" spans="1:13" ht="11.25" customHeight="1">
      <c r="A42" s="642" t="s">
        <v>869</v>
      </c>
      <c r="B42" s="994"/>
      <c r="C42" s="994"/>
      <c r="D42" s="994"/>
      <c r="E42" s="994"/>
      <c r="F42" s="994"/>
      <c r="G42" s="994"/>
      <c r="H42" s="994"/>
      <c r="I42" s="994"/>
      <c r="J42" s="994"/>
      <c r="K42" s="994"/>
      <c r="L42" s="994"/>
      <c r="M42" s="383"/>
    </row>
    <row r="43" spans="1:13" ht="10.5">
      <c r="A43" s="102" t="s">
        <v>818</v>
      </c>
      <c r="B43" s="17"/>
      <c r="C43" s="17"/>
      <c r="D43" s="17"/>
      <c r="E43" s="17"/>
      <c r="F43" s="17"/>
      <c r="G43" s="17"/>
      <c r="H43" s="17"/>
      <c r="I43" s="17"/>
      <c r="J43" s="971"/>
      <c r="K43" s="971"/>
      <c r="L43" s="971"/>
      <c r="M43" s="60"/>
    </row>
    <row r="44" ht="11.25" customHeight="1">
      <c r="A44" s="221"/>
    </row>
  </sheetData>
  <sheetProtection/>
  <mergeCells count="98">
    <mergeCell ref="B42:L42"/>
    <mergeCell ref="A8:L8"/>
    <mergeCell ref="A3:L3"/>
    <mergeCell ref="A4:L4"/>
    <mergeCell ref="A5:L5"/>
    <mergeCell ref="A6:L6"/>
    <mergeCell ref="A7:L7"/>
    <mergeCell ref="B12:D12"/>
    <mergeCell ref="B13:D13"/>
    <mergeCell ref="H13:J13"/>
    <mergeCell ref="K9:L9"/>
    <mergeCell ref="B10:D10"/>
    <mergeCell ref="E10:J10"/>
    <mergeCell ref="K10:L11"/>
    <mergeCell ref="B11:D11"/>
    <mergeCell ref="A9:D9"/>
    <mergeCell ref="B14:D14"/>
    <mergeCell ref="E14:G14"/>
    <mergeCell ref="H14:J14"/>
    <mergeCell ref="K14:L14"/>
    <mergeCell ref="B15:D15"/>
    <mergeCell ref="E15:G15"/>
    <mergeCell ref="H15:J15"/>
    <mergeCell ref="K15:L15"/>
    <mergeCell ref="B16:D16"/>
    <mergeCell ref="E16:G16"/>
    <mergeCell ref="H16:J16"/>
    <mergeCell ref="K16:L16"/>
    <mergeCell ref="B17:D17"/>
    <mergeCell ref="E17:G17"/>
    <mergeCell ref="H17:J17"/>
    <mergeCell ref="K17:L17"/>
    <mergeCell ref="B18:D18"/>
    <mergeCell ref="E18:G18"/>
    <mergeCell ref="H18:J18"/>
    <mergeCell ref="K18:L18"/>
    <mergeCell ref="B19:D19"/>
    <mergeCell ref="E19:G19"/>
    <mergeCell ref="H19:J19"/>
    <mergeCell ref="K19:L19"/>
    <mergeCell ref="B20:D20"/>
    <mergeCell ref="E20:G20"/>
    <mergeCell ref="H20:J20"/>
    <mergeCell ref="K20:L20"/>
    <mergeCell ref="B21:D21"/>
    <mergeCell ref="E21:G21"/>
    <mergeCell ref="H21:J21"/>
    <mergeCell ref="K21:L21"/>
    <mergeCell ref="B22:D22"/>
    <mergeCell ref="E22:G22"/>
    <mergeCell ref="H22:J22"/>
    <mergeCell ref="K22:L22"/>
    <mergeCell ref="B23:D23"/>
    <mergeCell ref="E23:G23"/>
    <mergeCell ref="H23:J23"/>
    <mergeCell ref="K23:L23"/>
    <mergeCell ref="B24:D24"/>
    <mergeCell ref="E24:G24"/>
    <mergeCell ref="H24:J24"/>
    <mergeCell ref="K24:L24"/>
    <mergeCell ref="B25:D25"/>
    <mergeCell ref="E25:G25"/>
    <mergeCell ref="H25:J25"/>
    <mergeCell ref="K25:L25"/>
    <mergeCell ref="B26:D26"/>
    <mergeCell ref="E26:G26"/>
    <mergeCell ref="H26:J26"/>
    <mergeCell ref="K26:L26"/>
    <mergeCell ref="B27:D27"/>
    <mergeCell ref="E27:G27"/>
    <mergeCell ref="H27:J27"/>
    <mergeCell ref="K27:L27"/>
    <mergeCell ref="H30:J30"/>
    <mergeCell ref="K30:L30"/>
    <mergeCell ref="B28:D28"/>
    <mergeCell ref="E28:G28"/>
    <mergeCell ref="H28:J28"/>
    <mergeCell ref="K28:L28"/>
    <mergeCell ref="B29:D29"/>
    <mergeCell ref="E29:G29"/>
    <mergeCell ref="H29:J29"/>
    <mergeCell ref="K29:L29"/>
    <mergeCell ref="J43:L43"/>
    <mergeCell ref="K32:K34"/>
    <mergeCell ref="L32:L34"/>
    <mergeCell ref="A10:A13"/>
    <mergeCell ref="H11:J12"/>
    <mergeCell ref="K12:L13"/>
    <mergeCell ref="E11:G13"/>
    <mergeCell ref="D32:D34"/>
    <mergeCell ref="E32:E34"/>
    <mergeCell ref="F32:F34"/>
    <mergeCell ref="G32:G34"/>
    <mergeCell ref="H32:H34"/>
    <mergeCell ref="I32:I34"/>
    <mergeCell ref="J32:J34"/>
    <mergeCell ref="B30:D30"/>
    <mergeCell ref="E30:G30"/>
  </mergeCells>
  <printOptions horizontalCentered="1"/>
  <pageMargins left="0.1968503937007874" right="0.1968503937007874" top="0.5905511811023623" bottom="0.1968503937007874" header="0" footer="0"/>
  <pageSetup fitToHeight="1" fitToWidth="1" horizontalDpi="600" verticalDpi="600" orientation="portrait" paperSize="9" scale="7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U121"/>
  <sheetViews>
    <sheetView showGridLines="0" zoomScalePageLayoutView="0" workbookViewId="0" topLeftCell="A1">
      <selection activeCell="A1" sqref="A1"/>
    </sheetView>
  </sheetViews>
  <sheetFormatPr defaultColWidth="0.9921875" defaultRowHeight="11.25" customHeight="1"/>
  <cols>
    <col min="1" max="1" width="85.00390625" style="1" customWidth="1"/>
    <col min="2" max="2" width="29.00390625" style="1" bestFit="1" customWidth="1"/>
    <col min="3" max="3" width="20.7109375" style="71" customWidth="1"/>
    <col min="4" max="5" width="20.7109375" style="1" customWidth="1"/>
    <col min="6" max="6" width="17.28125" style="1" bestFit="1" customWidth="1"/>
    <col min="7" max="59" width="15.7109375" style="1" customWidth="1"/>
    <col min="60" max="16384" width="0.9921875" style="1" customWidth="1"/>
  </cols>
  <sheetData>
    <row r="1" spans="1:5" s="27" customFormat="1" ht="10.5">
      <c r="A1" s="302"/>
      <c r="B1" s="302"/>
      <c r="C1" s="302"/>
      <c r="D1" s="302"/>
      <c r="E1" s="302"/>
    </row>
    <row r="2" s="27" customFormat="1" ht="12" customHeight="1">
      <c r="A2" s="133"/>
    </row>
    <row r="3" spans="1:13" s="48" customFormat="1" ht="12" customHeight="1">
      <c r="A3" s="943" t="s">
        <v>644</v>
      </c>
      <c r="B3" s="943"/>
      <c r="C3" s="943"/>
      <c r="D3" s="943"/>
      <c r="E3" s="943"/>
      <c r="F3" s="289"/>
      <c r="G3" s="289"/>
      <c r="H3" s="289"/>
      <c r="I3" s="289"/>
      <c r="J3" s="289"/>
      <c r="K3" s="289"/>
      <c r="L3" s="289"/>
      <c r="M3" s="289"/>
    </row>
    <row r="4" spans="1:5" s="48" customFormat="1" ht="12" customHeight="1">
      <c r="A4" s="738" t="s">
        <v>250</v>
      </c>
      <c r="B4" s="738"/>
      <c r="C4" s="738"/>
      <c r="D4" s="738"/>
      <c r="E4" s="738"/>
    </row>
    <row r="5" spans="1:5" s="48" customFormat="1" ht="12" customHeight="1">
      <c r="A5" s="943" t="s">
        <v>106</v>
      </c>
      <c r="B5" s="943"/>
      <c r="C5" s="943"/>
      <c r="D5" s="943"/>
      <c r="E5" s="943"/>
    </row>
    <row r="6" spans="1:5" s="48" customFormat="1" ht="12" customHeight="1">
      <c r="A6" s="943" t="s">
        <v>107</v>
      </c>
      <c r="B6" s="943"/>
      <c r="C6" s="943"/>
      <c r="D6" s="943"/>
      <c r="E6" s="943"/>
    </row>
    <row r="7" spans="1:5" s="48" customFormat="1" ht="12" customHeight="1">
      <c r="A7" s="943" t="s">
        <v>879</v>
      </c>
      <c r="B7" s="943"/>
      <c r="C7" s="943"/>
      <c r="D7" s="943"/>
      <c r="E7" s="943"/>
    </row>
    <row r="8" spans="1:5" s="48" customFormat="1" ht="11.25" customHeight="1">
      <c r="A8" s="258"/>
      <c r="B8" s="258"/>
      <c r="C8" s="258"/>
      <c r="D8" s="258"/>
      <c r="E8" s="258"/>
    </row>
    <row r="9" spans="1:5" s="27" customFormat="1" ht="11.25" customHeight="1">
      <c r="A9" s="27" t="s">
        <v>832</v>
      </c>
      <c r="B9" s="135"/>
      <c r="E9" s="232">
        <v>1</v>
      </c>
    </row>
    <row r="10" spans="1:5" s="27" customFormat="1" ht="21" customHeight="1">
      <c r="A10" s="136" t="s">
        <v>106</v>
      </c>
      <c r="B10" s="1005" t="s">
        <v>115</v>
      </c>
      <c r="C10" s="1006"/>
      <c r="D10" s="1006"/>
      <c r="E10" s="1006"/>
    </row>
    <row r="11" spans="1:5" s="70" customFormat="1" ht="11.25" customHeight="1">
      <c r="A11" s="163" t="s">
        <v>110</v>
      </c>
      <c r="B11" s="714"/>
      <c r="C11" s="791"/>
      <c r="D11" s="791"/>
      <c r="E11" s="791"/>
    </row>
    <row r="12" spans="1:5" ht="12" customHeight="1">
      <c r="A12" s="22" t="s">
        <v>314</v>
      </c>
      <c r="B12" s="701">
        <v>13057110000</v>
      </c>
      <c r="C12" s="765"/>
      <c r="D12" s="765"/>
      <c r="E12" s="765"/>
    </row>
    <row r="13" spans="1:5" ht="12" customHeight="1">
      <c r="A13" s="22" t="s">
        <v>315</v>
      </c>
      <c r="B13" s="701">
        <v>13186271874.960001</v>
      </c>
      <c r="C13" s="765"/>
      <c r="D13" s="765"/>
      <c r="E13" s="765"/>
    </row>
    <row r="14" spans="1:5" ht="12" customHeight="1">
      <c r="A14" s="22" t="s">
        <v>61</v>
      </c>
      <c r="B14" s="701">
        <v>5992853062.7699995</v>
      </c>
      <c r="C14" s="765"/>
      <c r="D14" s="765"/>
      <c r="E14" s="765"/>
    </row>
    <row r="15" spans="1:5" ht="12" customHeight="1">
      <c r="A15" s="22" t="s">
        <v>62</v>
      </c>
      <c r="B15" s="701">
        <v>333547788.2800007</v>
      </c>
      <c r="C15" s="765"/>
      <c r="D15" s="765"/>
      <c r="E15" s="765"/>
    </row>
    <row r="16" spans="1:5" ht="12" customHeight="1">
      <c r="A16" s="22" t="s">
        <v>63</v>
      </c>
      <c r="B16" s="701">
        <v>0</v>
      </c>
      <c r="C16" s="765"/>
      <c r="D16" s="765"/>
      <c r="E16" s="765"/>
    </row>
    <row r="17" spans="1:5" s="70" customFormat="1" ht="11.25" customHeight="1">
      <c r="A17" s="163" t="s">
        <v>159</v>
      </c>
      <c r="B17" s="701"/>
      <c r="C17" s="765"/>
      <c r="D17" s="765"/>
      <c r="E17" s="765"/>
    </row>
    <row r="18" spans="1:5" ht="12" customHeight="1">
      <c r="A18" s="20" t="s">
        <v>64</v>
      </c>
      <c r="B18" s="701">
        <v>13057110000</v>
      </c>
      <c r="C18" s="765"/>
      <c r="D18" s="765"/>
      <c r="E18" s="765"/>
    </row>
    <row r="19" spans="1:5" ht="12" customHeight="1">
      <c r="A19" s="20" t="s">
        <v>69</v>
      </c>
      <c r="B19" s="838">
        <v>629792539.0000019</v>
      </c>
      <c r="C19" s="765"/>
      <c r="D19" s="765"/>
      <c r="E19" s="765"/>
    </row>
    <row r="20" spans="1:5" ht="12" customHeight="1">
      <c r="A20" s="20" t="s">
        <v>65</v>
      </c>
      <c r="B20" s="701">
        <v>13686902539.000002</v>
      </c>
      <c r="C20" s="765"/>
      <c r="D20" s="765"/>
      <c r="E20" s="765"/>
    </row>
    <row r="21" spans="1:5" ht="12" customHeight="1">
      <c r="A21" s="20" t="s">
        <v>66</v>
      </c>
      <c r="B21" s="701">
        <v>9501164770.530003</v>
      </c>
      <c r="C21" s="765"/>
      <c r="D21" s="765"/>
      <c r="E21" s="765"/>
    </row>
    <row r="22" spans="1:5" ht="12" customHeight="1">
      <c r="A22" s="22" t="s">
        <v>67</v>
      </c>
      <c r="B22" s="701">
        <v>6326400851.05</v>
      </c>
      <c r="C22" s="765"/>
      <c r="D22" s="765"/>
      <c r="E22" s="765"/>
    </row>
    <row r="23" spans="1:5" ht="12" customHeight="1">
      <c r="A23" s="20" t="s">
        <v>554</v>
      </c>
      <c r="B23" s="701">
        <v>5743718953.22</v>
      </c>
      <c r="C23" s="765"/>
      <c r="D23" s="765"/>
      <c r="E23" s="765"/>
    </row>
    <row r="24" spans="1:5" ht="12" customHeight="1">
      <c r="A24" s="72" t="s">
        <v>68</v>
      </c>
      <c r="B24" s="711">
        <v>0</v>
      </c>
      <c r="C24" s="690"/>
      <c r="D24" s="690"/>
      <c r="E24" s="690"/>
    </row>
    <row r="25" spans="1:5" s="275" customFormat="1" ht="4.5" customHeight="1">
      <c r="A25" s="26"/>
      <c r="B25" s="654"/>
      <c r="C25" s="651"/>
      <c r="D25" s="651"/>
      <c r="E25" s="651"/>
    </row>
    <row r="26" spans="1:5" ht="21" customHeight="1">
      <c r="A26" s="40" t="s">
        <v>253</v>
      </c>
      <c r="B26" s="745" t="s">
        <v>115</v>
      </c>
      <c r="C26" s="746"/>
      <c r="D26" s="746"/>
      <c r="E26" s="746"/>
    </row>
    <row r="27" spans="1:5" ht="12" customHeight="1">
      <c r="A27" s="20" t="s">
        <v>251</v>
      </c>
      <c r="B27" s="728">
        <v>9501164770.530003</v>
      </c>
      <c r="C27" s="791"/>
      <c r="D27" s="791"/>
      <c r="E27" s="791"/>
    </row>
    <row r="28" spans="1:5" ht="12" customHeight="1">
      <c r="A28" s="73" t="s">
        <v>252</v>
      </c>
      <c r="B28" s="711">
        <v>6326400851.050001</v>
      </c>
      <c r="C28" s="690"/>
      <c r="D28" s="690"/>
      <c r="E28" s="690"/>
    </row>
    <row r="29" spans="1:5" s="275" customFormat="1" ht="4.5" customHeight="1">
      <c r="A29" s="72"/>
      <c r="B29" s="653"/>
      <c r="C29" s="649"/>
      <c r="D29" s="649"/>
      <c r="E29" s="649"/>
    </row>
    <row r="30" spans="1:5" ht="23.25" customHeight="1">
      <c r="A30" s="39" t="s">
        <v>254</v>
      </c>
      <c r="B30" s="746" t="s">
        <v>115</v>
      </c>
      <c r="C30" s="746"/>
      <c r="D30" s="746"/>
      <c r="E30" s="746"/>
    </row>
    <row r="31" spans="1:5" ht="12" customHeight="1">
      <c r="A31" s="299" t="s">
        <v>255</v>
      </c>
      <c r="B31" s="697">
        <v>8187385311.339998</v>
      </c>
      <c r="C31" s="792"/>
      <c r="D31" s="792"/>
      <c r="E31" s="792"/>
    </row>
    <row r="32" spans="1:4" ht="4.5" customHeight="1">
      <c r="A32" s="20"/>
      <c r="B32" s="74"/>
      <c r="C32" s="75"/>
      <c r="D32" s="29"/>
    </row>
    <row r="33" spans="1:5" ht="21.75" customHeight="1">
      <c r="A33" s="40" t="s">
        <v>70</v>
      </c>
      <c r="B33" s="745" t="s">
        <v>115</v>
      </c>
      <c r="C33" s="746"/>
      <c r="D33" s="746"/>
      <c r="E33" s="746"/>
    </row>
    <row r="34" spans="1:5" s="233" customFormat="1" ht="11.25" customHeight="1">
      <c r="A34" s="158" t="s">
        <v>256</v>
      </c>
      <c r="B34" s="1007"/>
      <c r="C34" s="791"/>
      <c r="D34" s="791"/>
      <c r="E34" s="791"/>
    </row>
    <row r="35" spans="1:5" ht="12" customHeight="1">
      <c r="A35" s="20" t="s">
        <v>71</v>
      </c>
      <c r="B35" s="1003"/>
      <c r="C35" s="765"/>
      <c r="D35" s="765"/>
      <c r="E35" s="765"/>
    </row>
    <row r="36" spans="1:5" ht="12" customHeight="1">
      <c r="A36" s="20" t="s">
        <v>72</v>
      </c>
      <c r="B36" s="1003"/>
      <c r="C36" s="765"/>
      <c r="D36" s="765"/>
      <c r="E36" s="765"/>
    </row>
    <row r="37" spans="1:5" ht="12" customHeight="1">
      <c r="A37" s="20" t="s">
        <v>103</v>
      </c>
      <c r="B37" s="1003"/>
      <c r="C37" s="765"/>
      <c r="D37" s="765"/>
      <c r="E37" s="765"/>
    </row>
    <row r="38" spans="1:5" ht="11.25" customHeight="1">
      <c r="A38" s="158" t="s">
        <v>316</v>
      </c>
      <c r="B38" s="1003"/>
      <c r="C38" s="765"/>
      <c r="D38" s="765"/>
      <c r="E38" s="765"/>
    </row>
    <row r="39" spans="1:5" s="70" customFormat="1" ht="12" customHeight="1">
      <c r="A39" s="221" t="s">
        <v>73</v>
      </c>
      <c r="B39" s="1003">
        <v>355354605.81</v>
      </c>
      <c r="C39" s="765"/>
      <c r="D39" s="765"/>
      <c r="E39" s="765"/>
    </row>
    <row r="40" spans="1:5" ht="12" customHeight="1">
      <c r="A40" s="20" t="s">
        <v>74</v>
      </c>
      <c r="B40" s="1003">
        <v>1032563010.58</v>
      </c>
      <c r="C40" s="765"/>
      <c r="D40" s="765"/>
      <c r="E40" s="765"/>
    </row>
    <row r="41" spans="1:5" ht="12" customHeight="1">
      <c r="A41" s="72" t="s">
        <v>104</v>
      </c>
      <c r="B41" s="1004">
        <v>-677208404.77</v>
      </c>
      <c r="C41" s="690"/>
      <c r="D41" s="690"/>
      <c r="E41" s="690"/>
    </row>
    <row r="42" ht="4.5" customHeight="1">
      <c r="E42" s="20"/>
    </row>
    <row r="43" spans="1:5" ht="11.25" customHeight="1">
      <c r="A43" s="37"/>
      <c r="B43" s="33" t="s">
        <v>259</v>
      </c>
      <c r="C43" s="33" t="s">
        <v>260</v>
      </c>
      <c r="D43" s="769" t="s">
        <v>261</v>
      </c>
      <c r="E43" s="770"/>
    </row>
    <row r="44" spans="1:5" ht="11.25" customHeight="1">
      <c r="A44" s="45" t="s">
        <v>262</v>
      </c>
      <c r="B44" s="34" t="s">
        <v>263</v>
      </c>
      <c r="C44" s="34" t="s">
        <v>115</v>
      </c>
      <c r="D44" s="787"/>
      <c r="E44" s="789"/>
    </row>
    <row r="45" spans="1:5" ht="11.25" customHeight="1">
      <c r="A45" s="76"/>
      <c r="B45" s="34" t="s">
        <v>264</v>
      </c>
      <c r="C45" s="816" t="s">
        <v>117</v>
      </c>
      <c r="D45" s="787" t="s">
        <v>118</v>
      </c>
      <c r="E45" s="789"/>
    </row>
    <row r="46" spans="1:5" ht="11.25" customHeight="1">
      <c r="A46" s="53"/>
      <c r="B46" s="77" t="s">
        <v>116</v>
      </c>
      <c r="C46" s="773"/>
      <c r="D46" s="788"/>
      <c r="E46" s="819"/>
    </row>
    <row r="47" spans="1:5" ht="12" customHeight="1">
      <c r="A47" s="22" t="s">
        <v>265</v>
      </c>
      <c r="B47" s="360">
        <v>-279873000</v>
      </c>
      <c r="C47" s="360">
        <v>-187340378.3800001</v>
      </c>
      <c r="D47" s="1002">
        <v>66.93763899340061</v>
      </c>
      <c r="E47" s="791"/>
    </row>
    <row r="48" spans="1:5" ht="12" customHeight="1">
      <c r="A48" s="73" t="s">
        <v>266</v>
      </c>
      <c r="B48" s="362">
        <v>471749000</v>
      </c>
      <c r="C48" s="643">
        <v>96705611.95999908</v>
      </c>
      <c r="D48" s="1004">
        <v>20.49937826259284</v>
      </c>
      <c r="E48" s="690"/>
    </row>
    <row r="49" ht="4.5" customHeight="1"/>
    <row r="50" spans="1:5" ht="11.25" customHeight="1">
      <c r="A50" s="771" t="s">
        <v>75</v>
      </c>
      <c r="B50" s="772" t="s">
        <v>267</v>
      </c>
      <c r="C50" s="33" t="s">
        <v>268</v>
      </c>
      <c r="D50" s="35" t="s">
        <v>555</v>
      </c>
      <c r="E50" s="35" t="s">
        <v>269</v>
      </c>
    </row>
    <row r="51" spans="1:5" ht="11.25" customHeight="1">
      <c r="A51" s="775"/>
      <c r="B51" s="773"/>
      <c r="C51" s="77" t="s">
        <v>115</v>
      </c>
      <c r="D51" s="41" t="s">
        <v>115</v>
      </c>
      <c r="E51" s="41" t="s">
        <v>5</v>
      </c>
    </row>
    <row r="52" spans="1:6" s="70" customFormat="1" ht="11.25" customHeight="1">
      <c r="A52" s="145" t="s">
        <v>270</v>
      </c>
      <c r="B52" s="644">
        <v>145403813.37</v>
      </c>
      <c r="C52" s="336">
        <v>0</v>
      </c>
      <c r="D52" s="645">
        <v>89732397.61999999</v>
      </c>
      <c r="E52" s="645">
        <v>55671415.75000002</v>
      </c>
      <c r="F52" s="209"/>
    </row>
    <row r="53" spans="1:5" ht="12" customHeight="1">
      <c r="A53" s="22" t="s">
        <v>271</v>
      </c>
      <c r="B53" s="235">
        <v>115280339.71000001</v>
      </c>
      <c r="C53" s="522">
        <v>0</v>
      </c>
      <c r="D53" s="522">
        <v>59619617.78999999</v>
      </c>
      <c r="E53" s="522">
        <v>55660721.92000002</v>
      </c>
    </row>
    <row r="54" spans="1:5" ht="12" customHeight="1">
      <c r="A54" s="22" t="s">
        <v>272</v>
      </c>
      <c r="B54" s="235">
        <v>5807246.680000001</v>
      </c>
      <c r="C54" s="522">
        <v>0</v>
      </c>
      <c r="D54" s="522">
        <v>5807246.680000001</v>
      </c>
      <c r="E54" s="522">
        <v>0</v>
      </c>
    </row>
    <row r="55" spans="1:5" ht="12" customHeight="1">
      <c r="A55" s="22" t="s">
        <v>273</v>
      </c>
      <c r="B55" s="235">
        <v>24195296.159999996</v>
      </c>
      <c r="C55" s="522">
        <v>0</v>
      </c>
      <c r="D55" s="522">
        <v>24190740.459999997</v>
      </c>
      <c r="E55" s="522">
        <v>4555.699999999255</v>
      </c>
    </row>
    <row r="56" spans="1:5" ht="12" customHeight="1">
      <c r="A56" s="22" t="s">
        <v>274</v>
      </c>
      <c r="B56" s="235">
        <v>120930.82</v>
      </c>
      <c r="C56" s="522">
        <v>0</v>
      </c>
      <c r="D56" s="522">
        <v>114792.69</v>
      </c>
      <c r="E56" s="522">
        <v>6138.130000000005</v>
      </c>
    </row>
    <row r="57" spans="1:5" s="70" customFormat="1" ht="11.25" customHeight="1">
      <c r="A57" s="145" t="s">
        <v>275</v>
      </c>
      <c r="B57" s="644">
        <v>113506559.32</v>
      </c>
      <c r="C57" s="644">
        <v>37357889.220000006</v>
      </c>
      <c r="D57" s="644">
        <v>43123217.199999996</v>
      </c>
      <c r="E57" s="336">
        <v>33025452.89999999</v>
      </c>
    </row>
    <row r="58" spans="1:5" ht="12" customHeight="1">
      <c r="A58" s="22" t="s">
        <v>271</v>
      </c>
      <c r="B58" s="235">
        <v>99243844.46</v>
      </c>
      <c r="C58" s="522">
        <v>36179879.480000004</v>
      </c>
      <c r="D58" s="522">
        <v>33162647.189999998</v>
      </c>
      <c r="E58" s="522">
        <v>29901317.78999999</v>
      </c>
    </row>
    <row r="59" spans="1:5" ht="12" customHeight="1">
      <c r="A59" s="22" t="s">
        <v>272</v>
      </c>
      <c r="B59" s="235">
        <v>0</v>
      </c>
      <c r="C59" s="522">
        <v>0</v>
      </c>
      <c r="D59" s="522">
        <v>0</v>
      </c>
      <c r="E59" s="522">
        <v>0</v>
      </c>
    </row>
    <row r="60" spans="1:5" ht="12" customHeight="1">
      <c r="A60" s="22" t="s">
        <v>273</v>
      </c>
      <c r="B60" s="235">
        <v>8303103.42</v>
      </c>
      <c r="C60" s="522">
        <v>803238.68</v>
      </c>
      <c r="D60" s="522">
        <v>6605163.53</v>
      </c>
      <c r="E60" s="522">
        <v>894701.21</v>
      </c>
    </row>
    <row r="61" spans="1:5" ht="12" customHeight="1">
      <c r="A61" s="22" t="s">
        <v>274</v>
      </c>
      <c r="B61" s="235">
        <v>5959611.4399999995</v>
      </c>
      <c r="C61" s="522">
        <v>374771.06</v>
      </c>
      <c r="D61" s="646">
        <v>3355406.48</v>
      </c>
      <c r="E61" s="646">
        <v>2229433.9</v>
      </c>
    </row>
    <row r="62" spans="1:5" ht="11.25" customHeight="1">
      <c r="A62" s="259" t="s">
        <v>169</v>
      </c>
      <c r="B62" s="647">
        <v>258910372.69</v>
      </c>
      <c r="C62" s="647">
        <v>37357889.220000006</v>
      </c>
      <c r="D62" s="647">
        <v>132855614.82</v>
      </c>
      <c r="E62" s="236">
        <v>88696868.65</v>
      </c>
    </row>
    <row r="63" spans="1:5" s="275" customFormat="1" ht="4.5" customHeight="1">
      <c r="A63" s="299"/>
      <c r="B63" s="652"/>
      <c r="C63" s="652"/>
      <c r="D63" s="652"/>
      <c r="E63" s="652"/>
    </row>
    <row r="64" spans="1:5" ht="11.25" customHeight="1">
      <c r="A64" s="771" t="s">
        <v>76</v>
      </c>
      <c r="B64" s="36" t="s">
        <v>276</v>
      </c>
      <c r="C64" s="745" t="s">
        <v>277</v>
      </c>
      <c r="D64" s="746"/>
      <c r="E64" s="746"/>
    </row>
    <row r="65" spans="1:5" ht="11.25" customHeight="1">
      <c r="A65" s="774"/>
      <c r="B65" s="44" t="s">
        <v>115</v>
      </c>
      <c r="C65" s="35" t="s">
        <v>278</v>
      </c>
      <c r="D65" s="769" t="s">
        <v>293</v>
      </c>
      <c r="E65" s="770"/>
    </row>
    <row r="66" spans="1:5" ht="11.25" customHeight="1">
      <c r="A66" s="775"/>
      <c r="B66" s="43"/>
      <c r="C66" s="77" t="s">
        <v>294</v>
      </c>
      <c r="D66" s="41"/>
      <c r="E66" s="42"/>
    </row>
    <row r="67" spans="1:5" ht="12" customHeight="1">
      <c r="A67" s="297" t="s">
        <v>814</v>
      </c>
      <c r="B67" s="235">
        <v>1445008731.484</v>
      </c>
      <c r="C67" s="688">
        <v>25</v>
      </c>
      <c r="D67" s="1002">
        <v>39.6872747574545</v>
      </c>
      <c r="E67" s="791"/>
    </row>
    <row r="68" spans="1:5" ht="12" customHeight="1">
      <c r="A68" s="297" t="s">
        <v>77</v>
      </c>
      <c r="B68" s="235">
        <v>486975405.27</v>
      </c>
      <c r="C68" s="688">
        <v>60</v>
      </c>
      <c r="D68" s="1003">
        <v>110.7372815956788</v>
      </c>
      <c r="E68" s="765"/>
    </row>
    <row r="69" spans="1:5" ht="12" customHeight="1">
      <c r="A69" s="297" t="s">
        <v>78</v>
      </c>
      <c r="B69" s="235">
        <v>0</v>
      </c>
      <c r="C69" s="688">
        <v>60</v>
      </c>
      <c r="D69" s="1003">
        <v>0</v>
      </c>
      <c r="E69" s="765"/>
    </row>
    <row r="70" spans="1:5" ht="12" customHeight="1">
      <c r="A70" s="298" t="s">
        <v>79</v>
      </c>
      <c r="B70" s="362">
        <v>0</v>
      </c>
      <c r="C70" s="362">
        <v>0</v>
      </c>
      <c r="D70" s="1004">
        <v>0</v>
      </c>
      <c r="E70" s="690"/>
    </row>
    <row r="71" spans="1:5" s="275" customFormat="1" ht="4.5" customHeight="1">
      <c r="A71" s="650"/>
      <c r="B71" s="555"/>
      <c r="C71" s="557"/>
      <c r="D71" s="557"/>
      <c r="E71" s="651"/>
    </row>
    <row r="72" spans="1:5" ht="21.75" customHeight="1">
      <c r="A72" s="37" t="s">
        <v>295</v>
      </c>
      <c r="B72" s="745" t="s">
        <v>296</v>
      </c>
      <c r="C72" s="747"/>
      <c r="D72" s="745" t="s">
        <v>348</v>
      </c>
      <c r="E72" s="746"/>
    </row>
    <row r="73" spans="1:5" ht="12" customHeight="1">
      <c r="A73" s="21" t="s">
        <v>298</v>
      </c>
      <c r="B73" s="1003"/>
      <c r="C73" s="1008"/>
      <c r="D73" s="1003"/>
      <c r="E73" s="1008"/>
    </row>
    <row r="74" spans="1:5" ht="12" customHeight="1">
      <c r="A74" s="73" t="s">
        <v>299</v>
      </c>
      <c r="B74" s="1004"/>
      <c r="C74" s="1009"/>
      <c r="D74" s="1004"/>
      <c r="E74" s="1009"/>
    </row>
    <row r="75" spans="1:5" s="275" customFormat="1" ht="4.5" customHeight="1">
      <c r="A75" s="26"/>
      <c r="B75" s="557"/>
      <c r="C75" s="557"/>
      <c r="D75" s="557"/>
      <c r="E75" s="557"/>
    </row>
    <row r="76" spans="1:5" ht="21.75" customHeight="1">
      <c r="A76" s="40" t="s">
        <v>300</v>
      </c>
      <c r="B76" s="2" t="s">
        <v>301</v>
      </c>
      <c r="C76" s="3" t="s">
        <v>302</v>
      </c>
      <c r="D76" s="2" t="s">
        <v>303</v>
      </c>
      <c r="E76" s="38" t="s">
        <v>304</v>
      </c>
    </row>
    <row r="77" spans="1:5" s="70" customFormat="1" ht="11.25" customHeight="1">
      <c r="A77" s="145" t="s">
        <v>256</v>
      </c>
      <c r="B77" s="549"/>
      <c r="C77" s="549"/>
      <c r="D77" s="549"/>
      <c r="E77" s="645"/>
    </row>
    <row r="78" spans="1:5" ht="12" customHeight="1">
      <c r="A78" s="22" t="s">
        <v>257</v>
      </c>
      <c r="B78" s="513"/>
      <c r="C78" s="513"/>
      <c r="D78" s="513"/>
      <c r="E78" s="522"/>
    </row>
    <row r="79" spans="1:5" ht="12" customHeight="1">
      <c r="A79" s="22" t="s">
        <v>258</v>
      </c>
      <c r="B79" s="513"/>
      <c r="C79" s="513"/>
      <c r="D79" s="513"/>
      <c r="E79" s="522"/>
    </row>
    <row r="80" spans="1:5" ht="12" customHeight="1">
      <c r="A80" s="22" t="s">
        <v>103</v>
      </c>
      <c r="B80" s="513"/>
      <c r="C80" s="513"/>
      <c r="D80" s="513"/>
      <c r="E80" s="522"/>
    </row>
    <row r="81" spans="1:5" s="70" customFormat="1" ht="11.25" customHeight="1">
      <c r="A81" s="145" t="s">
        <v>316</v>
      </c>
      <c r="B81" s="519"/>
      <c r="C81" s="519"/>
      <c r="D81" s="519"/>
      <c r="E81" s="336"/>
    </row>
    <row r="82" spans="1:5" ht="12" customHeight="1">
      <c r="A82" s="22" t="s">
        <v>6</v>
      </c>
      <c r="B82" s="513"/>
      <c r="C82" s="513"/>
      <c r="D82" s="513"/>
      <c r="E82" s="522"/>
    </row>
    <row r="83" spans="1:5" ht="12" customHeight="1">
      <c r="A83" s="22" t="s">
        <v>7</v>
      </c>
      <c r="B83" s="513"/>
      <c r="C83" s="513"/>
      <c r="D83" s="513"/>
      <c r="E83" s="522"/>
    </row>
    <row r="84" spans="1:5" ht="12" customHeight="1">
      <c r="A84" s="73" t="s">
        <v>104</v>
      </c>
      <c r="B84" s="643"/>
      <c r="C84" s="643"/>
      <c r="D84" s="643"/>
      <c r="E84" s="646"/>
    </row>
    <row r="85" spans="2:5" s="221" customFormat="1" ht="4.5" customHeight="1">
      <c r="B85" s="548"/>
      <c r="C85" s="548"/>
      <c r="D85" s="548"/>
      <c r="E85" s="548"/>
    </row>
    <row r="86" spans="1:5" ht="21" customHeight="1">
      <c r="A86" s="40" t="s">
        <v>305</v>
      </c>
      <c r="B86" s="745" t="s">
        <v>296</v>
      </c>
      <c r="C86" s="747"/>
      <c r="D86" s="745" t="s">
        <v>297</v>
      </c>
      <c r="E86" s="746"/>
    </row>
    <row r="87" spans="1:5" ht="12" customHeight="1">
      <c r="A87" s="22" t="s">
        <v>306</v>
      </c>
      <c r="B87" s="1003"/>
      <c r="C87" s="1008"/>
      <c r="D87" s="1003"/>
      <c r="E87" s="1008"/>
    </row>
    <row r="88" spans="1:5" ht="12" customHeight="1">
      <c r="A88" s="73" t="s">
        <v>307</v>
      </c>
      <c r="B88" s="1004"/>
      <c r="C88" s="1009"/>
      <c r="D88" s="1004"/>
      <c r="E88" s="1009"/>
    </row>
    <row r="89" spans="1:2" ht="4.5" customHeight="1">
      <c r="A89" s="72"/>
      <c r="B89" s="72"/>
    </row>
    <row r="90" spans="1:5" ht="15" customHeight="1">
      <c r="A90" s="771" t="s">
        <v>242</v>
      </c>
      <c r="B90" s="812" t="s">
        <v>813</v>
      </c>
      <c r="C90" s="745" t="s">
        <v>308</v>
      </c>
      <c r="D90" s="746"/>
      <c r="E90" s="746"/>
    </row>
    <row r="91" spans="1:5" ht="13.5" customHeight="1">
      <c r="A91" s="774"/>
      <c r="B91" s="977"/>
      <c r="C91" s="35" t="s">
        <v>278</v>
      </c>
      <c r="D91" s="769" t="s">
        <v>293</v>
      </c>
      <c r="E91" s="770"/>
    </row>
    <row r="92" spans="1:5" ht="12.75" customHeight="1">
      <c r="A92" s="775"/>
      <c r="B92" s="813"/>
      <c r="C92" s="77" t="s">
        <v>294</v>
      </c>
      <c r="D92" s="788"/>
      <c r="E92" s="819"/>
    </row>
    <row r="93" spans="1:5" ht="12" customHeight="1">
      <c r="A93" s="301" t="s">
        <v>431</v>
      </c>
      <c r="B93" s="648">
        <v>489840026.94000006</v>
      </c>
      <c r="C93" s="363">
        <v>12</v>
      </c>
      <c r="D93" s="1001">
        <v>13.453493610659164</v>
      </c>
      <c r="E93" s="792"/>
    </row>
    <row r="94" spans="1:5" ht="4.5" customHeight="1">
      <c r="A94" s="26"/>
      <c r="B94" s="26"/>
      <c r="C94" s="79"/>
      <c r="D94" s="26"/>
      <c r="E94" s="26"/>
    </row>
    <row r="95" spans="1:5" ht="21.75" customHeight="1">
      <c r="A95" s="4" t="s">
        <v>81</v>
      </c>
      <c r="B95" s="745" t="s">
        <v>80</v>
      </c>
      <c r="C95" s="746"/>
      <c r="D95" s="746"/>
      <c r="E95" s="746"/>
    </row>
    <row r="96" spans="1:5" ht="15" customHeight="1">
      <c r="A96" s="300" t="s">
        <v>209</v>
      </c>
      <c r="B96" s="964"/>
      <c r="C96" s="965"/>
      <c r="D96" s="965"/>
      <c r="E96" s="965"/>
    </row>
    <row r="97" spans="1:21" ht="10.5">
      <c r="A97" s="184" t="s">
        <v>818</v>
      </c>
      <c r="B97" s="184"/>
      <c r="C97" s="184"/>
      <c r="D97" s="184"/>
      <c r="E97" s="305"/>
      <c r="F97" s="17"/>
      <c r="G97" s="17"/>
      <c r="H97" s="17"/>
      <c r="I97" s="17"/>
      <c r="J97" s="17"/>
      <c r="K97" s="17"/>
      <c r="L97" s="17"/>
      <c r="M97" s="17"/>
      <c r="N97" s="17"/>
      <c r="O97" s="17"/>
      <c r="P97" s="17"/>
      <c r="Q97" s="17"/>
      <c r="R97" s="17"/>
      <c r="S97" s="17"/>
      <c r="T97" s="17"/>
      <c r="U97" s="17"/>
    </row>
    <row r="98" ht="11.25" customHeight="1">
      <c r="A98" s="20"/>
    </row>
    <row r="100" s="275" customFormat="1" ht="11.25" customHeight="1">
      <c r="C100" s="71"/>
    </row>
    <row r="101" s="275" customFormat="1" ht="11.25" customHeight="1">
      <c r="C101" s="71"/>
    </row>
    <row r="102" s="275" customFormat="1" ht="11.25" customHeight="1">
      <c r="C102" s="71"/>
    </row>
    <row r="103" s="275" customFormat="1" ht="11.25" customHeight="1">
      <c r="C103" s="71"/>
    </row>
    <row r="106" spans="1:5" ht="11.25" customHeight="1">
      <c r="A106" s="275"/>
      <c r="B106" s="275"/>
      <c r="D106" s="275"/>
      <c r="E106" s="275"/>
    </row>
    <row r="107" spans="1:5" ht="11.25" customHeight="1">
      <c r="A107" s="275"/>
      <c r="B107" s="275"/>
      <c r="D107" s="275"/>
      <c r="E107" s="275"/>
    </row>
    <row r="108" spans="1:5" ht="11.25" customHeight="1">
      <c r="A108" s="275"/>
      <c r="B108" s="275"/>
      <c r="D108" s="275"/>
      <c r="E108" s="275"/>
    </row>
    <row r="109" spans="1:5" ht="11.25" customHeight="1">
      <c r="A109" s="275"/>
      <c r="B109" s="275"/>
      <c r="D109" s="275"/>
      <c r="E109" s="275"/>
    </row>
    <row r="110" spans="1:5" ht="11.25" customHeight="1">
      <c r="A110" s="275"/>
      <c r="B110" s="275"/>
      <c r="D110" s="275"/>
      <c r="E110" s="275"/>
    </row>
    <row r="111" spans="1:5" ht="11.25" customHeight="1">
      <c r="A111" s="275"/>
      <c r="B111" s="275"/>
      <c r="D111" s="275"/>
      <c r="E111" s="275"/>
    </row>
    <row r="112" spans="1:5" ht="11.25" customHeight="1">
      <c r="A112" s="275"/>
      <c r="B112" s="275"/>
      <c r="D112" s="275"/>
      <c r="E112" s="275"/>
    </row>
    <row r="113" spans="1:5" ht="11.25" customHeight="1">
      <c r="A113" s="275"/>
      <c r="B113" s="275"/>
      <c r="D113" s="275"/>
      <c r="E113" s="275"/>
    </row>
    <row r="114" spans="1:5" ht="11.25" customHeight="1">
      <c r="A114" s="275"/>
      <c r="B114" s="275"/>
      <c r="D114" s="275"/>
      <c r="E114" s="275"/>
    </row>
    <row r="115" spans="1:5" ht="11.25" customHeight="1">
      <c r="A115" s="275"/>
      <c r="B115" s="275"/>
      <c r="D115" s="275"/>
      <c r="E115" s="275"/>
    </row>
    <row r="116" spans="1:5" ht="11.25" customHeight="1">
      <c r="A116" s="275"/>
      <c r="B116" s="275"/>
      <c r="D116" s="275"/>
      <c r="E116" s="275"/>
    </row>
    <row r="117" spans="1:5" ht="11.25" customHeight="1">
      <c r="A117" s="275"/>
      <c r="B117" s="275"/>
      <c r="D117" s="275"/>
      <c r="E117" s="275"/>
    </row>
    <row r="118" spans="1:5" ht="11.25" customHeight="1">
      <c r="A118" s="275"/>
      <c r="B118" s="275"/>
      <c r="D118" s="275"/>
      <c r="E118" s="275"/>
    </row>
    <row r="119" spans="1:5" ht="11.25" customHeight="1">
      <c r="A119" s="275"/>
      <c r="B119" s="275"/>
      <c r="D119" s="275"/>
      <c r="E119" s="275"/>
    </row>
    <row r="120" spans="1:5" ht="11.25" customHeight="1">
      <c r="A120" s="275"/>
      <c r="B120" s="275"/>
      <c r="D120" s="275"/>
      <c r="E120" s="275"/>
    </row>
    <row r="121" spans="1:5" ht="11.25" customHeight="1">
      <c r="A121" s="275"/>
      <c r="B121" s="275"/>
      <c r="D121" s="275"/>
      <c r="E121" s="275"/>
    </row>
  </sheetData>
  <sheetProtection/>
  <mergeCells count="67">
    <mergeCell ref="A64:A66"/>
    <mergeCell ref="A90:A92"/>
    <mergeCell ref="B72:C72"/>
    <mergeCell ref="D72:E72"/>
    <mergeCell ref="D65:E65"/>
    <mergeCell ref="B86:C86"/>
    <mergeCell ref="D86:E86"/>
    <mergeCell ref="D73:E73"/>
    <mergeCell ref="D74:E74"/>
    <mergeCell ref="B73:C73"/>
    <mergeCell ref="B74:C74"/>
    <mergeCell ref="B87:C87"/>
    <mergeCell ref="D87:E87"/>
    <mergeCell ref="D88:E88"/>
    <mergeCell ref="B88:C88"/>
    <mergeCell ref="B12:E12"/>
    <mergeCell ref="B13:E13"/>
    <mergeCell ref="B14:E14"/>
    <mergeCell ref="B15:E15"/>
    <mergeCell ref="B50:B51"/>
    <mergeCell ref="B16:E16"/>
    <mergeCell ref="D43:E44"/>
    <mergeCell ref="B23:E23"/>
    <mergeCell ref="B40:E40"/>
    <mergeCell ref="B35:E35"/>
    <mergeCell ref="B31:E31"/>
    <mergeCell ref="B41:E41"/>
    <mergeCell ref="B36:E36"/>
    <mergeCell ref="B37:E37"/>
    <mergeCell ref="B38:E38"/>
    <mergeCell ref="B39:E39"/>
    <mergeCell ref="A50:A51"/>
    <mergeCell ref="A3:E3"/>
    <mergeCell ref="A4:E4"/>
    <mergeCell ref="A5:E5"/>
    <mergeCell ref="A6:E6"/>
    <mergeCell ref="B10:E10"/>
    <mergeCell ref="B26:E26"/>
    <mergeCell ref="B30:E30"/>
    <mergeCell ref="B33:E33"/>
    <mergeCell ref="B22:E22"/>
    <mergeCell ref="B24:E24"/>
    <mergeCell ref="B27:E27"/>
    <mergeCell ref="B28:E28"/>
    <mergeCell ref="B34:E34"/>
    <mergeCell ref="B11:E11"/>
    <mergeCell ref="A7:E7"/>
    <mergeCell ref="B17:E17"/>
    <mergeCell ref="B18:E18"/>
    <mergeCell ref="B19:E19"/>
    <mergeCell ref="B20:E20"/>
    <mergeCell ref="B21:E21"/>
    <mergeCell ref="C45:C46"/>
    <mergeCell ref="D67:E67"/>
    <mergeCell ref="D68:E68"/>
    <mergeCell ref="D69:E69"/>
    <mergeCell ref="D70:E70"/>
    <mergeCell ref="C64:E64"/>
    <mergeCell ref="D45:E46"/>
    <mergeCell ref="D47:E47"/>
    <mergeCell ref="D48:E48"/>
    <mergeCell ref="D93:E93"/>
    <mergeCell ref="B96:E96"/>
    <mergeCell ref="B90:B92"/>
    <mergeCell ref="D91:E92"/>
    <mergeCell ref="B95:E95"/>
    <mergeCell ref="C90:E90"/>
  </mergeCells>
  <printOptions horizontalCentered="1"/>
  <pageMargins left="0.1968503937007874" right="0.1968503937007874" top="0.1968503937007874" bottom="0.1968503937007874" header="0" footer="0"/>
  <pageSetup fitToHeight="1" fitToWidth="1"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202"/>
  <sheetViews>
    <sheetView showGridLines="0" zoomScalePageLayoutView="0" workbookViewId="0" topLeftCell="A1">
      <selection activeCell="A1" sqref="A1"/>
    </sheetView>
  </sheetViews>
  <sheetFormatPr defaultColWidth="9.140625" defaultRowHeight="11.25" customHeight="1"/>
  <cols>
    <col min="1" max="1" width="44.8515625" style="48" customWidth="1"/>
    <col min="2" max="3" width="19.7109375" style="48" customWidth="1"/>
    <col min="4" max="5" width="18.7109375" style="48" customWidth="1"/>
    <col min="6" max="6" width="10.7109375" style="48" customWidth="1"/>
    <col min="7" max="7" width="18.8515625" style="48" customWidth="1"/>
    <col min="8" max="9" width="18.7109375" style="48" customWidth="1"/>
    <col min="10" max="10" width="10.7109375" style="48" customWidth="1"/>
    <col min="11" max="11" width="18.7109375" style="48" customWidth="1"/>
    <col min="12" max="12" width="14.140625" style="48" customWidth="1"/>
    <col min="13" max="13" width="15.421875" style="221" customWidth="1"/>
    <col min="14" max="14" width="15.421875" style="193" customWidth="1"/>
    <col min="15" max="15" width="22.00390625" style="193" customWidth="1"/>
    <col min="16" max="16" width="13.421875" style="193" customWidth="1"/>
    <col min="17" max="16384" width="9.140625" style="193" customWidth="1"/>
  </cols>
  <sheetData>
    <row r="1" spans="1:13" s="27" customFormat="1" ht="10.5">
      <c r="A1" s="195"/>
      <c r="M1" s="114"/>
    </row>
    <row r="2" spans="1:13" s="27" customFormat="1" ht="11.25" customHeight="1">
      <c r="A2" s="195"/>
      <c r="M2" s="114"/>
    </row>
    <row r="3" spans="1:13" s="48" customFormat="1" ht="10.5">
      <c r="A3" s="738" t="s">
        <v>644</v>
      </c>
      <c r="B3" s="738"/>
      <c r="C3" s="738"/>
      <c r="D3" s="738"/>
      <c r="E3" s="738"/>
      <c r="F3" s="738"/>
      <c r="G3" s="738"/>
      <c r="H3" s="738"/>
      <c r="I3" s="738"/>
      <c r="J3" s="738"/>
      <c r="K3" s="738"/>
      <c r="L3" s="738"/>
      <c r="M3" s="60"/>
    </row>
    <row r="4" spans="1:13" s="48" customFormat="1" ht="10.5">
      <c r="A4" s="738" t="s">
        <v>105</v>
      </c>
      <c r="B4" s="738"/>
      <c r="C4" s="738"/>
      <c r="D4" s="738"/>
      <c r="E4" s="738"/>
      <c r="F4" s="738"/>
      <c r="G4" s="738"/>
      <c r="H4" s="738"/>
      <c r="I4" s="738"/>
      <c r="J4" s="738"/>
      <c r="K4" s="738"/>
      <c r="L4" s="738"/>
      <c r="M4" s="60"/>
    </row>
    <row r="5" spans="1:13" s="48" customFormat="1" ht="10.5">
      <c r="A5" s="738" t="s">
        <v>167</v>
      </c>
      <c r="B5" s="738"/>
      <c r="C5" s="738"/>
      <c r="D5" s="738"/>
      <c r="E5" s="738"/>
      <c r="F5" s="738"/>
      <c r="G5" s="738"/>
      <c r="H5" s="738"/>
      <c r="I5" s="738"/>
      <c r="J5" s="738"/>
      <c r="K5" s="738"/>
      <c r="L5" s="738"/>
      <c r="M5" s="60"/>
    </row>
    <row r="6" spans="1:13" s="48" customFormat="1" ht="10.5">
      <c r="A6" s="738" t="s">
        <v>107</v>
      </c>
      <c r="B6" s="738"/>
      <c r="C6" s="738"/>
      <c r="D6" s="738"/>
      <c r="E6" s="738"/>
      <c r="F6" s="738"/>
      <c r="G6" s="738"/>
      <c r="H6" s="738"/>
      <c r="I6" s="738"/>
      <c r="J6" s="738"/>
      <c r="K6" s="738"/>
      <c r="L6" s="738"/>
      <c r="M6" s="60"/>
    </row>
    <row r="7" spans="1:13" s="48" customFormat="1" ht="10.5">
      <c r="A7" s="738" t="s">
        <v>879</v>
      </c>
      <c r="B7" s="738"/>
      <c r="C7" s="738"/>
      <c r="D7" s="738"/>
      <c r="E7" s="738"/>
      <c r="F7" s="738"/>
      <c r="G7" s="738"/>
      <c r="H7" s="738"/>
      <c r="I7" s="738"/>
      <c r="J7" s="738"/>
      <c r="K7" s="738"/>
      <c r="L7" s="738"/>
      <c r="M7" s="60"/>
    </row>
    <row r="8" spans="1:13" s="27" customFormat="1" ht="10.5">
      <c r="A8" s="49"/>
      <c r="B8" s="49"/>
      <c r="C8" s="49"/>
      <c r="D8" s="49"/>
      <c r="E8" s="49"/>
      <c r="F8" s="49"/>
      <c r="G8" s="49"/>
      <c r="H8" s="49"/>
      <c r="I8" s="49"/>
      <c r="J8" s="49"/>
      <c r="K8" s="49"/>
      <c r="L8" s="49"/>
      <c r="M8" s="114"/>
    </row>
    <row r="9" spans="1:13" s="27" customFormat="1" ht="10.5">
      <c r="A9" s="27" t="s">
        <v>363</v>
      </c>
      <c r="B9" s="114"/>
      <c r="L9" s="230">
        <v>1</v>
      </c>
      <c r="M9" s="114"/>
    </row>
    <row r="10" spans="1:12" ht="21.75" customHeight="1">
      <c r="A10" s="111"/>
      <c r="B10" s="186" t="s">
        <v>156</v>
      </c>
      <c r="C10" s="186" t="s">
        <v>156</v>
      </c>
      <c r="D10" s="745" t="s">
        <v>157</v>
      </c>
      <c r="E10" s="746"/>
      <c r="F10" s="747"/>
      <c r="G10" s="720" t="s">
        <v>160</v>
      </c>
      <c r="H10" s="769" t="s">
        <v>158</v>
      </c>
      <c r="I10" s="770"/>
      <c r="J10" s="771"/>
      <c r="K10" s="720" t="s">
        <v>160</v>
      </c>
      <c r="L10" s="705" t="s">
        <v>738</v>
      </c>
    </row>
    <row r="11" spans="1:12" ht="21.75" customHeight="1">
      <c r="A11" s="386" t="s">
        <v>168</v>
      </c>
      <c r="B11" s="190" t="s">
        <v>111</v>
      </c>
      <c r="C11" s="190" t="s">
        <v>112</v>
      </c>
      <c r="D11" s="772" t="s">
        <v>113</v>
      </c>
      <c r="E11" s="205" t="s">
        <v>115</v>
      </c>
      <c r="F11" s="205" t="s">
        <v>114</v>
      </c>
      <c r="G11" s="721"/>
      <c r="H11" s="772" t="s">
        <v>113</v>
      </c>
      <c r="I11" s="205" t="s">
        <v>115</v>
      </c>
      <c r="J11" s="205" t="s">
        <v>114</v>
      </c>
      <c r="K11" s="721"/>
      <c r="L11" s="707"/>
    </row>
    <row r="12" spans="1:13" s="19" customFormat="1" ht="21.75" customHeight="1">
      <c r="A12" s="53"/>
      <c r="B12" s="112"/>
      <c r="C12" s="187" t="s">
        <v>116</v>
      </c>
      <c r="D12" s="773"/>
      <c r="E12" s="187" t="s">
        <v>117</v>
      </c>
      <c r="F12" s="187" t="s">
        <v>59</v>
      </c>
      <c r="G12" s="388" t="s">
        <v>279</v>
      </c>
      <c r="H12" s="773"/>
      <c r="I12" s="187" t="s">
        <v>161</v>
      </c>
      <c r="J12" s="187" t="s">
        <v>546</v>
      </c>
      <c r="K12" s="189" t="s">
        <v>545</v>
      </c>
      <c r="L12" s="709"/>
      <c r="M12" s="405"/>
    </row>
    <row r="13" spans="1:13" s="19" customFormat="1" ht="15" customHeight="1">
      <c r="A13" s="145" t="s">
        <v>219</v>
      </c>
      <c r="B13" s="479">
        <v>12125839700</v>
      </c>
      <c r="C13" s="479">
        <v>12562734463.13</v>
      </c>
      <c r="D13" s="479">
        <v>4027338603.52</v>
      </c>
      <c r="E13" s="479">
        <v>8601653834.990004</v>
      </c>
      <c r="F13" s="479">
        <v>90.53262460693205</v>
      </c>
      <c r="G13" s="479">
        <v>3961080628.1399984</v>
      </c>
      <c r="H13" s="479">
        <v>2031523976.3799999</v>
      </c>
      <c r="I13" s="479">
        <v>5592025664.050001</v>
      </c>
      <c r="J13" s="479">
        <v>88.39189605132096</v>
      </c>
      <c r="K13" s="479">
        <v>6970708799.079999</v>
      </c>
      <c r="L13" s="480"/>
      <c r="M13" s="405"/>
    </row>
    <row r="14" spans="1:13" s="19" customFormat="1" ht="10.5">
      <c r="A14" s="145"/>
      <c r="B14" s="481"/>
      <c r="C14" s="481"/>
      <c r="D14" s="503"/>
      <c r="E14" s="503"/>
      <c r="F14" s="450"/>
      <c r="G14" s="503"/>
      <c r="H14" s="503"/>
      <c r="I14" s="503"/>
      <c r="J14" s="462"/>
      <c r="K14" s="450"/>
      <c r="L14" s="462"/>
      <c r="M14" s="405"/>
    </row>
    <row r="15" spans="1:13" s="188" customFormat="1" ht="10.5">
      <c r="A15" s="145" t="s">
        <v>645</v>
      </c>
      <c r="B15" s="479">
        <v>336717000</v>
      </c>
      <c r="C15" s="479">
        <v>336207000</v>
      </c>
      <c r="D15" s="479">
        <v>27272676.25</v>
      </c>
      <c r="E15" s="479">
        <v>228472246.91000003</v>
      </c>
      <c r="F15" s="479">
        <v>2.404676188951675</v>
      </c>
      <c r="G15" s="479">
        <v>107734753.08999999</v>
      </c>
      <c r="H15" s="479">
        <v>51898682.00999999</v>
      </c>
      <c r="I15" s="479">
        <v>156099760.11</v>
      </c>
      <c r="J15" s="479">
        <v>2.4674339136144354</v>
      </c>
      <c r="K15" s="479">
        <v>180107239.89</v>
      </c>
      <c r="L15" s="480"/>
      <c r="M15" s="406"/>
    </row>
    <row r="16" spans="1:13" s="275" customFormat="1" ht="10.5">
      <c r="A16" s="416" t="s">
        <v>646</v>
      </c>
      <c r="B16" s="512">
        <v>191424000</v>
      </c>
      <c r="C16" s="481">
        <v>192424000</v>
      </c>
      <c r="D16" s="481">
        <v>19771234.48</v>
      </c>
      <c r="E16" s="481">
        <v>112472305.99000001</v>
      </c>
      <c r="F16" s="481">
        <v>1.183773870955887</v>
      </c>
      <c r="G16" s="481">
        <v>79951694.00999999</v>
      </c>
      <c r="H16" s="481">
        <v>29174100.450000003</v>
      </c>
      <c r="I16" s="481">
        <v>88702345.07999998</v>
      </c>
      <c r="J16" s="481">
        <v>1.4020980833877756</v>
      </c>
      <c r="K16" s="481">
        <v>103721654.92000002</v>
      </c>
      <c r="L16" s="482"/>
      <c r="M16" s="221"/>
    </row>
    <row r="17" spans="1:13" s="275" customFormat="1" ht="10.5">
      <c r="A17" s="416" t="s">
        <v>647</v>
      </c>
      <c r="B17" s="512">
        <v>145293000</v>
      </c>
      <c r="C17" s="481">
        <v>143783000</v>
      </c>
      <c r="D17" s="481">
        <v>7501441.77</v>
      </c>
      <c r="E17" s="481">
        <v>115999940.92</v>
      </c>
      <c r="F17" s="481">
        <v>1.220902317995788</v>
      </c>
      <c r="G17" s="481">
        <v>27783059.08</v>
      </c>
      <c r="H17" s="481">
        <v>22724581.559999987</v>
      </c>
      <c r="I17" s="481">
        <v>67397415.03000005</v>
      </c>
      <c r="J17" s="481">
        <v>1.0653358302266607</v>
      </c>
      <c r="K17" s="481">
        <v>76385584.96999995</v>
      </c>
      <c r="L17" s="482"/>
      <c r="M17" s="221"/>
    </row>
    <row r="18" spans="1:12" ht="10.5">
      <c r="A18" s="194"/>
      <c r="B18" s="512"/>
      <c r="C18" s="479"/>
      <c r="D18" s="479"/>
      <c r="E18" s="479"/>
      <c r="F18" s="479"/>
      <c r="G18" s="479"/>
      <c r="H18" s="479"/>
      <c r="I18" s="479"/>
      <c r="J18" s="479"/>
      <c r="K18" s="479"/>
      <c r="L18" s="480"/>
    </row>
    <row r="19" spans="1:13" s="70" customFormat="1" ht="10.5">
      <c r="A19" s="145" t="s">
        <v>648</v>
      </c>
      <c r="B19" s="479">
        <v>576015000</v>
      </c>
      <c r="C19" s="479">
        <v>614099500</v>
      </c>
      <c r="D19" s="479">
        <v>24394765.530000005</v>
      </c>
      <c r="E19" s="479">
        <v>511798541.6400003</v>
      </c>
      <c r="F19" s="479">
        <v>5.386692621387416</v>
      </c>
      <c r="G19" s="479">
        <v>102300958.35999976</v>
      </c>
      <c r="H19" s="479">
        <v>87863721.38999991</v>
      </c>
      <c r="I19" s="479">
        <v>297861986.43999994</v>
      </c>
      <c r="J19" s="479">
        <v>4.708237644956744</v>
      </c>
      <c r="K19" s="479">
        <v>316237513.56000006</v>
      </c>
      <c r="L19" s="480"/>
      <c r="M19" s="768"/>
    </row>
    <row r="20" spans="1:13" s="275" customFormat="1" ht="10.5">
      <c r="A20" s="416" t="s">
        <v>649</v>
      </c>
      <c r="B20" s="481">
        <v>564705000</v>
      </c>
      <c r="C20" s="481">
        <v>602689500</v>
      </c>
      <c r="D20" s="481">
        <v>25111410.1</v>
      </c>
      <c r="E20" s="481">
        <v>507531207.00000024</v>
      </c>
      <c r="F20" s="481">
        <v>5.341778816153387</v>
      </c>
      <c r="G20" s="481">
        <v>95158292.99999976</v>
      </c>
      <c r="H20" s="481">
        <v>87085203.33999991</v>
      </c>
      <c r="I20" s="481">
        <v>296068237.4699999</v>
      </c>
      <c r="J20" s="481">
        <v>4.679884257110598</v>
      </c>
      <c r="K20" s="481">
        <v>306621262.5300001</v>
      </c>
      <c r="L20" s="482"/>
      <c r="M20" s="768"/>
    </row>
    <row r="21" spans="1:13" s="275" customFormat="1" ht="10.5">
      <c r="A21" s="416" t="s">
        <v>657</v>
      </c>
      <c r="B21" s="481">
        <v>0</v>
      </c>
      <c r="C21" s="481">
        <v>0</v>
      </c>
      <c r="D21" s="481">
        <v>0</v>
      </c>
      <c r="E21" s="481">
        <v>0</v>
      </c>
      <c r="F21" s="481">
        <v>0</v>
      </c>
      <c r="G21" s="481">
        <v>0</v>
      </c>
      <c r="H21" s="481">
        <v>0</v>
      </c>
      <c r="I21" s="481">
        <v>0</v>
      </c>
      <c r="J21" s="481">
        <v>0</v>
      </c>
      <c r="K21" s="481">
        <v>0</v>
      </c>
      <c r="L21" s="482"/>
      <c r="M21" s="768"/>
    </row>
    <row r="22" spans="1:13" s="275" customFormat="1" ht="10.5">
      <c r="A22" s="416" t="s">
        <v>825</v>
      </c>
      <c r="B22" s="481">
        <v>9229000</v>
      </c>
      <c r="C22" s="481">
        <v>9229000</v>
      </c>
      <c r="D22" s="481">
        <v>-884836.2399999999</v>
      </c>
      <c r="E22" s="481">
        <v>3467245.85</v>
      </c>
      <c r="F22" s="481">
        <v>0.03649285044244725</v>
      </c>
      <c r="G22" s="481">
        <v>5761754.15</v>
      </c>
      <c r="H22" s="481">
        <v>617894.3400000001</v>
      </c>
      <c r="I22" s="481">
        <v>1450288.7200000002</v>
      </c>
      <c r="J22" s="481">
        <v>0.022924388671313703</v>
      </c>
      <c r="K22" s="481">
        <v>7778711.279999999</v>
      </c>
      <c r="L22" s="482"/>
      <c r="M22" s="415"/>
    </row>
    <row r="23" spans="1:13" s="275" customFormat="1" ht="10.5">
      <c r="A23" s="416" t="s">
        <v>758</v>
      </c>
      <c r="B23" s="481">
        <v>2081000</v>
      </c>
      <c r="C23" s="481">
        <v>2181000</v>
      </c>
      <c r="D23" s="481">
        <v>168191.67</v>
      </c>
      <c r="E23" s="481">
        <v>800088.79</v>
      </c>
      <c r="F23" s="481">
        <v>0.008420954791581503</v>
      </c>
      <c r="G23" s="481">
        <v>1380911.21</v>
      </c>
      <c r="H23" s="481">
        <v>160623.71</v>
      </c>
      <c r="I23" s="481">
        <v>343460.25</v>
      </c>
      <c r="J23" s="481">
        <v>0.005428999174830906</v>
      </c>
      <c r="K23" s="481">
        <v>1837539.75</v>
      </c>
      <c r="L23" s="482"/>
      <c r="M23" s="221"/>
    </row>
    <row r="24" spans="1:12" ht="10.5">
      <c r="A24" s="194"/>
      <c r="B24" s="481"/>
      <c r="C24" s="479"/>
      <c r="D24" s="479"/>
      <c r="E24" s="479"/>
      <c r="F24" s="479"/>
      <c r="G24" s="479"/>
      <c r="H24" s="479"/>
      <c r="I24" s="479"/>
      <c r="J24" s="479"/>
      <c r="K24" s="479"/>
      <c r="L24" s="480"/>
    </row>
    <row r="25" spans="1:13" s="70" customFormat="1" ht="10.5">
      <c r="A25" s="163" t="s">
        <v>759</v>
      </c>
      <c r="B25" s="479">
        <v>423182600</v>
      </c>
      <c r="C25" s="479">
        <v>434901100</v>
      </c>
      <c r="D25" s="479">
        <v>67583481.1</v>
      </c>
      <c r="E25" s="479">
        <v>197440519.1099999</v>
      </c>
      <c r="F25" s="479">
        <v>2.078066467412564</v>
      </c>
      <c r="G25" s="479">
        <v>237460580.8900001</v>
      </c>
      <c r="H25" s="479">
        <v>66206488.079999976</v>
      </c>
      <c r="I25" s="479">
        <v>190130396.38000005</v>
      </c>
      <c r="J25" s="479">
        <v>3.0053485521462626</v>
      </c>
      <c r="K25" s="479">
        <v>244770703.61999997</v>
      </c>
      <c r="L25" s="480"/>
      <c r="M25" s="158"/>
    </row>
    <row r="26" spans="1:13" s="70" customFormat="1" ht="10.5">
      <c r="A26" s="416" t="s">
        <v>649</v>
      </c>
      <c r="B26" s="481">
        <v>3610000</v>
      </c>
      <c r="C26" s="481">
        <v>3610000</v>
      </c>
      <c r="D26" s="481">
        <v>286.4</v>
      </c>
      <c r="E26" s="481">
        <v>73977.70000000001</v>
      </c>
      <c r="F26" s="503">
        <v>0.0007786171673336143</v>
      </c>
      <c r="G26" s="481">
        <v>3536022.3</v>
      </c>
      <c r="H26" s="481">
        <v>19660.1</v>
      </c>
      <c r="I26" s="481">
        <v>50681.200000000004</v>
      </c>
      <c r="J26" s="503">
        <v>0.0008011063666885475</v>
      </c>
      <c r="K26" s="481">
        <v>3559318.8</v>
      </c>
      <c r="L26" s="482"/>
      <c r="M26" s="158"/>
    </row>
    <row r="27" spans="1:13" s="275" customFormat="1" ht="10.5">
      <c r="A27" s="416" t="s">
        <v>650</v>
      </c>
      <c r="B27" s="513">
        <v>253315600</v>
      </c>
      <c r="C27" s="481">
        <v>253315600</v>
      </c>
      <c r="D27" s="481">
        <v>39751733.440000005</v>
      </c>
      <c r="E27" s="481">
        <v>113811589.2099999</v>
      </c>
      <c r="F27" s="481">
        <v>1.1978698607881437</v>
      </c>
      <c r="G27" s="481">
        <v>139504010.79000008</v>
      </c>
      <c r="H27" s="481">
        <v>39843602.329999976</v>
      </c>
      <c r="I27" s="481">
        <v>111218476.27000004</v>
      </c>
      <c r="J27" s="481">
        <v>1.7580055214417998</v>
      </c>
      <c r="K27" s="481">
        <v>142097123.72999996</v>
      </c>
      <c r="L27" s="482"/>
      <c r="M27" s="221"/>
    </row>
    <row r="28" spans="1:13" s="275" customFormat="1" ht="10.5">
      <c r="A28" s="416" t="s">
        <v>651</v>
      </c>
      <c r="B28" s="481">
        <v>43485000</v>
      </c>
      <c r="C28" s="481">
        <v>44053500</v>
      </c>
      <c r="D28" s="481">
        <v>6801521.000000001</v>
      </c>
      <c r="E28" s="481">
        <v>21387478.200000014</v>
      </c>
      <c r="F28" s="481">
        <v>0.22510375008270653</v>
      </c>
      <c r="G28" s="481">
        <v>22666021.799999986</v>
      </c>
      <c r="H28" s="481">
        <v>6699850.860000001</v>
      </c>
      <c r="I28" s="481">
        <v>19930464.50000001</v>
      </c>
      <c r="J28" s="481">
        <v>0.3150363843399541</v>
      </c>
      <c r="K28" s="481">
        <v>24123035.49999999</v>
      </c>
      <c r="L28" s="482"/>
      <c r="M28" s="221"/>
    </row>
    <row r="29" spans="1:13" s="275" customFormat="1" ht="10.5">
      <c r="A29" s="416" t="s">
        <v>654</v>
      </c>
      <c r="B29" s="481">
        <v>358000</v>
      </c>
      <c r="C29" s="481">
        <v>358000</v>
      </c>
      <c r="D29" s="481">
        <v>5388</v>
      </c>
      <c r="E29" s="481">
        <v>157129.94</v>
      </c>
      <c r="F29" s="481">
        <v>0.0016537966006796747</v>
      </c>
      <c r="G29" s="481">
        <v>200870.06</v>
      </c>
      <c r="H29" s="481">
        <v>18856.44</v>
      </c>
      <c r="I29" s="481">
        <v>40251.560000000005</v>
      </c>
      <c r="J29" s="481">
        <v>0.0006362473853252502</v>
      </c>
      <c r="K29" s="481">
        <v>317748.44</v>
      </c>
      <c r="L29" s="482"/>
      <c r="M29" s="221"/>
    </row>
    <row r="30" spans="1:13" s="275" customFormat="1" ht="10.5">
      <c r="A30" s="416" t="s">
        <v>658</v>
      </c>
      <c r="B30" s="481">
        <v>12525000</v>
      </c>
      <c r="C30" s="481">
        <v>23675000</v>
      </c>
      <c r="D30" s="481">
        <v>3290118.3699999996</v>
      </c>
      <c r="E30" s="481">
        <v>8874711.86</v>
      </c>
      <c r="F30" s="481">
        <v>0.09340656724033365</v>
      </c>
      <c r="G30" s="481">
        <v>14800288.14</v>
      </c>
      <c r="H30" s="481">
        <v>1801682.9700000007</v>
      </c>
      <c r="I30" s="481">
        <v>6114836.96</v>
      </c>
      <c r="J30" s="481">
        <v>0.09665585700256588</v>
      </c>
      <c r="K30" s="481">
        <v>17560163.04</v>
      </c>
      <c r="L30" s="482"/>
      <c r="M30" s="221"/>
    </row>
    <row r="31" spans="1:13" s="275" customFormat="1" ht="10.5">
      <c r="A31" s="416" t="s">
        <v>760</v>
      </c>
      <c r="B31" s="481">
        <v>109889000</v>
      </c>
      <c r="C31" s="481">
        <v>109889000</v>
      </c>
      <c r="D31" s="481">
        <v>17734433.89</v>
      </c>
      <c r="E31" s="481">
        <v>53135632.19999998</v>
      </c>
      <c r="F31" s="481">
        <v>0.559253875533367</v>
      </c>
      <c r="G31" s="481">
        <v>56753367.80000002</v>
      </c>
      <c r="H31" s="481">
        <v>17822835.380000003</v>
      </c>
      <c r="I31" s="481">
        <v>52775685.88999999</v>
      </c>
      <c r="J31" s="481">
        <v>0.8342134356099288</v>
      </c>
      <c r="K31" s="481">
        <v>57113314.11000001</v>
      </c>
      <c r="L31" s="482"/>
      <c r="M31" s="221"/>
    </row>
    <row r="32" spans="1:13" s="275" customFormat="1" ht="10.5">
      <c r="A32" s="416"/>
      <c r="B32" s="481"/>
      <c r="C32" s="481"/>
      <c r="D32" s="481"/>
      <c r="E32" s="481"/>
      <c r="F32" s="481"/>
      <c r="G32" s="481"/>
      <c r="H32" s="481"/>
      <c r="I32" s="481"/>
      <c r="J32" s="481"/>
      <c r="K32" s="481"/>
      <c r="L32" s="482"/>
      <c r="M32" s="221"/>
    </row>
    <row r="33" spans="1:13" s="70" customFormat="1" ht="10.5">
      <c r="A33" s="145" t="s">
        <v>652</v>
      </c>
      <c r="B33" s="479">
        <v>778172500</v>
      </c>
      <c r="C33" s="479">
        <v>709244677</v>
      </c>
      <c r="D33" s="479">
        <v>175032931.48000002</v>
      </c>
      <c r="E33" s="479">
        <v>391003300.0500001</v>
      </c>
      <c r="F33" s="479">
        <v>4.115319642311484</v>
      </c>
      <c r="G33" s="479">
        <v>318241376.94999987</v>
      </c>
      <c r="H33" s="479">
        <v>110905704.11999999</v>
      </c>
      <c r="I33" s="479">
        <v>305981526.2299999</v>
      </c>
      <c r="J33" s="479">
        <v>4.836581390178837</v>
      </c>
      <c r="K33" s="479">
        <v>403263150.77000004</v>
      </c>
      <c r="L33" s="480"/>
      <c r="M33" s="158"/>
    </row>
    <row r="34" spans="1:13" s="275" customFormat="1" ht="10.5">
      <c r="A34" s="416" t="s">
        <v>653</v>
      </c>
      <c r="B34" s="481">
        <v>66000</v>
      </c>
      <c r="C34" s="481">
        <v>0</v>
      </c>
      <c r="D34" s="481">
        <v>0</v>
      </c>
      <c r="E34" s="481">
        <v>0</v>
      </c>
      <c r="F34" s="481">
        <v>0</v>
      </c>
      <c r="G34" s="481">
        <v>0</v>
      </c>
      <c r="H34" s="481">
        <v>0</v>
      </c>
      <c r="I34" s="481">
        <v>0</v>
      </c>
      <c r="J34" s="481">
        <v>0</v>
      </c>
      <c r="K34" s="481">
        <v>0</v>
      </c>
      <c r="L34" s="482"/>
      <c r="M34" s="221"/>
    </row>
    <row r="35" spans="1:13" s="275" customFormat="1" ht="10.5">
      <c r="A35" s="416" t="s">
        <v>654</v>
      </c>
      <c r="B35" s="481">
        <v>370742100</v>
      </c>
      <c r="C35" s="481">
        <v>366691776.99999994</v>
      </c>
      <c r="D35" s="481">
        <v>76770126.94000003</v>
      </c>
      <c r="E35" s="481">
        <v>131963318.89000006</v>
      </c>
      <c r="F35" s="481">
        <v>1.3889172756935437</v>
      </c>
      <c r="G35" s="481">
        <v>234728458.1099999</v>
      </c>
      <c r="H35" s="481">
        <v>34257738.93999997</v>
      </c>
      <c r="I35" s="481">
        <v>81446447.46000004</v>
      </c>
      <c r="J35" s="481">
        <v>1.28740573633557</v>
      </c>
      <c r="K35" s="481">
        <v>285245329.5399999</v>
      </c>
      <c r="L35" s="482"/>
      <c r="M35" s="221"/>
    </row>
    <row r="36" spans="1:13" s="275" customFormat="1" ht="10.5">
      <c r="A36" s="416" t="s">
        <v>655</v>
      </c>
      <c r="B36" s="481">
        <v>404969700</v>
      </c>
      <c r="C36" s="481">
        <v>333458200</v>
      </c>
      <c r="D36" s="481">
        <v>98261556.84</v>
      </c>
      <c r="E36" s="481">
        <v>259031080.36</v>
      </c>
      <c r="F36" s="481">
        <v>2.7263086854723655</v>
      </c>
      <c r="G36" s="481">
        <v>74427119.63999999</v>
      </c>
      <c r="H36" s="481">
        <v>76646918.78000002</v>
      </c>
      <c r="I36" s="481">
        <v>224526381.56999987</v>
      </c>
      <c r="J36" s="481">
        <v>3.5490381791526056</v>
      </c>
      <c r="K36" s="481">
        <v>108931818.43000013</v>
      </c>
      <c r="L36" s="482"/>
      <c r="M36" s="221"/>
    </row>
    <row r="37" spans="1:13" s="275" customFormat="1" ht="10.5">
      <c r="A37" s="416" t="s">
        <v>656</v>
      </c>
      <c r="B37" s="481">
        <v>0</v>
      </c>
      <c r="C37" s="481">
        <v>6700000</v>
      </c>
      <c r="D37" s="481">
        <v>0</v>
      </c>
      <c r="E37" s="481">
        <v>0</v>
      </c>
      <c r="F37" s="481">
        <v>0</v>
      </c>
      <c r="G37" s="481">
        <v>6700000</v>
      </c>
      <c r="H37" s="481">
        <v>0</v>
      </c>
      <c r="I37" s="481">
        <v>0</v>
      </c>
      <c r="J37" s="481">
        <v>0</v>
      </c>
      <c r="K37" s="481">
        <v>6700000</v>
      </c>
      <c r="L37" s="482"/>
      <c r="M37" s="221"/>
    </row>
    <row r="38" spans="1:13" s="275" customFormat="1" ht="10.5">
      <c r="A38" s="416" t="s">
        <v>657</v>
      </c>
      <c r="B38" s="481">
        <v>0</v>
      </c>
      <c r="C38" s="481">
        <v>0</v>
      </c>
      <c r="D38" s="481">
        <v>0</v>
      </c>
      <c r="E38" s="481">
        <v>0</v>
      </c>
      <c r="F38" s="481">
        <v>0</v>
      </c>
      <c r="G38" s="481">
        <v>0</v>
      </c>
      <c r="H38" s="481">
        <v>0</v>
      </c>
      <c r="I38" s="481">
        <v>0</v>
      </c>
      <c r="J38" s="481">
        <v>0</v>
      </c>
      <c r="K38" s="481">
        <v>0</v>
      </c>
      <c r="L38" s="482"/>
      <c r="M38" s="221"/>
    </row>
    <row r="39" spans="1:13" s="275" customFormat="1" ht="10.5">
      <c r="A39" s="416" t="s">
        <v>761</v>
      </c>
      <c r="B39" s="481">
        <v>2394700</v>
      </c>
      <c r="C39" s="481">
        <v>2394700</v>
      </c>
      <c r="D39" s="481">
        <v>1247.7</v>
      </c>
      <c r="E39" s="481">
        <v>8900.8</v>
      </c>
      <c r="F39" s="481">
        <v>9.36811455749913E-05</v>
      </c>
      <c r="G39" s="481">
        <v>2385799.2</v>
      </c>
      <c r="H39" s="481">
        <v>1046.4</v>
      </c>
      <c r="I39" s="481">
        <v>8697.2</v>
      </c>
      <c r="J39" s="481">
        <v>0.0001374746906616977</v>
      </c>
      <c r="K39" s="481">
        <v>2386002.8</v>
      </c>
      <c r="L39" s="482"/>
      <c r="M39" s="221"/>
    </row>
    <row r="40" spans="1:12" ht="10.5">
      <c r="A40" s="194"/>
      <c r="B40" s="481"/>
      <c r="C40" s="479"/>
      <c r="D40" s="479"/>
      <c r="E40" s="479"/>
      <c r="F40" s="479"/>
      <c r="G40" s="479"/>
      <c r="H40" s="479"/>
      <c r="I40" s="479"/>
      <c r="J40" s="479"/>
      <c r="K40" s="479"/>
      <c r="L40" s="480"/>
    </row>
    <row r="41" spans="1:13" s="70" customFormat="1" ht="10.5">
      <c r="A41" s="145" t="s">
        <v>661</v>
      </c>
      <c r="B41" s="479">
        <v>889668600</v>
      </c>
      <c r="C41" s="479">
        <v>949942192.1600001</v>
      </c>
      <c r="D41" s="479">
        <v>392429860.46</v>
      </c>
      <c r="E41" s="479">
        <v>780432230.830002</v>
      </c>
      <c r="F41" s="479">
        <v>8.21406900815664</v>
      </c>
      <c r="G41" s="479">
        <v>169509961.32999814</v>
      </c>
      <c r="H41" s="479">
        <v>196836060.99000007</v>
      </c>
      <c r="I41" s="479">
        <v>527192044.22999996</v>
      </c>
      <c r="J41" s="479">
        <v>8.333206457230752</v>
      </c>
      <c r="K41" s="479">
        <v>422750147.9300001</v>
      </c>
      <c r="L41" s="480"/>
      <c r="M41" s="158"/>
    </row>
    <row r="42" spans="1:13" s="275" customFormat="1" ht="10.5">
      <c r="A42" s="416" t="s">
        <v>662</v>
      </c>
      <c r="B42" s="481">
        <v>845140500</v>
      </c>
      <c r="C42" s="481">
        <v>881448482.1600001</v>
      </c>
      <c r="D42" s="481">
        <v>359712072.84</v>
      </c>
      <c r="E42" s="481">
        <v>723703445.090002</v>
      </c>
      <c r="F42" s="481">
        <v>7.61699710055267</v>
      </c>
      <c r="G42" s="481">
        <v>157745037.06999815</v>
      </c>
      <c r="H42" s="481">
        <v>194384523.63000005</v>
      </c>
      <c r="I42" s="481">
        <v>521525667.91999996</v>
      </c>
      <c r="J42" s="481">
        <v>8.243639317186828</v>
      </c>
      <c r="K42" s="481">
        <v>359922814.2400001</v>
      </c>
      <c r="L42" s="482"/>
      <c r="M42" s="221"/>
    </row>
    <row r="43" spans="1:13" s="275" customFormat="1" ht="10.5">
      <c r="A43" s="416" t="s">
        <v>663</v>
      </c>
      <c r="B43" s="481">
        <v>40500100</v>
      </c>
      <c r="C43" s="481">
        <v>64365710</v>
      </c>
      <c r="D43" s="481">
        <v>32717787.620000005</v>
      </c>
      <c r="E43" s="481">
        <v>56717815.50000001</v>
      </c>
      <c r="F43" s="481">
        <v>0.5969564455499504</v>
      </c>
      <c r="G43" s="481">
        <v>7647894.499999993</v>
      </c>
      <c r="H43" s="481">
        <v>2451537.36</v>
      </c>
      <c r="I43" s="481">
        <v>5655406.069999999</v>
      </c>
      <c r="J43" s="481">
        <v>0.08939373591955312</v>
      </c>
      <c r="K43" s="481">
        <v>58710303.93</v>
      </c>
      <c r="L43" s="482"/>
      <c r="M43" s="221"/>
    </row>
    <row r="44" spans="1:13" s="275" customFormat="1" ht="10.5">
      <c r="A44" s="417" t="s">
        <v>689</v>
      </c>
      <c r="B44" s="481">
        <v>4028000</v>
      </c>
      <c r="C44" s="481">
        <v>4128000</v>
      </c>
      <c r="D44" s="481">
        <v>0</v>
      </c>
      <c r="E44" s="481">
        <v>10970.24</v>
      </c>
      <c r="F44" s="481">
        <v>0.00011546205402127816</v>
      </c>
      <c r="G44" s="481">
        <v>4117029.76</v>
      </c>
      <c r="H44" s="481">
        <v>0</v>
      </c>
      <c r="I44" s="481">
        <v>10970.24</v>
      </c>
      <c r="J44" s="481">
        <v>0.00017340412437158887</v>
      </c>
      <c r="K44" s="481">
        <v>4117029.76</v>
      </c>
      <c r="L44" s="482"/>
      <c r="M44" s="221"/>
    </row>
    <row r="45" spans="1:12" ht="10.5">
      <c r="A45" s="194"/>
      <c r="B45" s="481"/>
      <c r="C45" s="479"/>
      <c r="D45" s="479"/>
      <c r="E45" s="479"/>
      <c r="F45" s="479"/>
      <c r="G45" s="479"/>
      <c r="H45" s="479"/>
      <c r="I45" s="479"/>
      <c r="J45" s="479"/>
      <c r="K45" s="479"/>
      <c r="L45" s="480"/>
    </row>
    <row r="46" spans="1:13" s="70" customFormat="1" ht="10.5">
      <c r="A46" s="145" t="s">
        <v>664</v>
      </c>
      <c r="B46" s="479">
        <v>240052900</v>
      </c>
      <c r="C46" s="479">
        <v>209482897</v>
      </c>
      <c r="D46" s="479">
        <v>39095093.25999999</v>
      </c>
      <c r="E46" s="479">
        <v>96164022.55000013</v>
      </c>
      <c r="F46" s="479">
        <v>1.0121287744453655</v>
      </c>
      <c r="G46" s="479">
        <v>113318874.44999987</v>
      </c>
      <c r="H46" s="479">
        <v>27734754.59999999</v>
      </c>
      <c r="I46" s="479">
        <v>79119407.76000004</v>
      </c>
      <c r="J46" s="479">
        <v>1.2506227414734317</v>
      </c>
      <c r="K46" s="479">
        <v>130363489.23999996</v>
      </c>
      <c r="L46" s="480"/>
      <c r="M46" s="158"/>
    </row>
    <row r="47" spans="1:13" s="275" customFormat="1" ht="10.5">
      <c r="A47" s="416" t="s">
        <v>762</v>
      </c>
      <c r="B47" s="481">
        <v>291200</v>
      </c>
      <c r="C47" s="481">
        <v>291500</v>
      </c>
      <c r="D47" s="481">
        <v>13107.34</v>
      </c>
      <c r="E47" s="481">
        <v>19875.73</v>
      </c>
      <c r="F47" s="481">
        <v>0.0002091925619651292</v>
      </c>
      <c r="G47" s="481">
        <v>271624.27</v>
      </c>
      <c r="H47" s="481">
        <v>11079.41</v>
      </c>
      <c r="I47" s="481">
        <v>17847.8</v>
      </c>
      <c r="J47" s="481">
        <v>0.0002821161734801831</v>
      </c>
      <c r="K47" s="481">
        <v>273652.2</v>
      </c>
      <c r="L47" s="482"/>
      <c r="M47" s="221"/>
    </row>
    <row r="48" spans="1:13" s="275" customFormat="1" ht="10.5">
      <c r="A48" s="416" t="s">
        <v>665</v>
      </c>
      <c r="B48" s="481">
        <v>239761600</v>
      </c>
      <c r="C48" s="481">
        <v>209191197</v>
      </c>
      <c r="D48" s="481">
        <v>39081985.91999999</v>
      </c>
      <c r="E48" s="481">
        <v>96144146.82000013</v>
      </c>
      <c r="F48" s="481">
        <v>1.0119195818834004</v>
      </c>
      <c r="G48" s="481">
        <v>113047050.17999987</v>
      </c>
      <c r="H48" s="481">
        <v>27723675.18999999</v>
      </c>
      <c r="I48" s="481">
        <v>79101559.96000004</v>
      </c>
      <c r="J48" s="481">
        <v>1.2503406252999516</v>
      </c>
      <c r="K48" s="481">
        <v>130089637.03999996</v>
      </c>
      <c r="L48" s="482"/>
      <c r="M48" s="221"/>
    </row>
    <row r="49" spans="1:13" s="275" customFormat="1" ht="10.5">
      <c r="A49" s="416" t="s">
        <v>691</v>
      </c>
      <c r="B49" s="481">
        <v>100</v>
      </c>
      <c r="C49" s="481">
        <v>100</v>
      </c>
      <c r="D49" s="481">
        <v>0</v>
      </c>
      <c r="E49" s="481">
        <v>0</v>
      </c>
      <c r="F49" s="481">
        <v>0</v>
      </c>
      <c r="G49" s="481">
        <v>100</v>
      </c>
      <c r="H49" s="481">
        <v>0</v>
      </c>
      <c r="I49" s="481">
        <v>0</v>
      </c>
      <c r="J49" s="481">
        <v>0</v>
      </c>
      <c r="K49" s="481">
        <v>100</v>
      </c>
      <c r="L49" s="482"/>
      <c r="M49" s="221"/>
    </row>
    <row r="50" spans="1:13" s="275" customFormat="1" ht="10.5">
      <c r="A50" s="671" t="s">
        <v>690</v>
      </c>
      <c r="B50" s="481">
        <v>0</v>
      </c>
      <c r="C50" s="481">
        <v>100</v>
      </c>
      <c r="D50" s="481">
        <v>0</v>
      </c>
      <c r="E50" s="481">
        <v>0</v>
      </c>
      <c r="F50" s="481">
        <v>0</v>
      </c>
      <c r="G50" s="481">
        <v>100</v>
      </c>
      <c r="H50" s="481">
        <v>0</v>
      </c>
      <c r="I50" s="481">
        <v>0</v>
      </c>
      <c r="J50" s="481">
        <v>0</v>
      </c>
      <c r="K50" s="481">
        <v>100</v>
      </c>
      <c r="L50" s="482"/>
      <c r="M50" s="221"/>
    </row>
    <row r="51" spans="1:13" s="275" customFormat="1" ht="10.5">
      <c r="A51" s="416"/>
      <c r="B51" s="481"/>
      <c r="C51" s="481"/>
      <c r="D51" s="481"/>
      <c r="E51" s="481"/>
      <c r="F51" s="481"/>
      <c r="G51" s="481"/>
      <c r="H51" s="481"/>
      <c r="I51" s="481"/>
      <c r="J51" s="481"/>
      <c r="K51" s="481"/>
      <c r="L51" s="482"/>
      <c r="M51" s="221"/>
    </row>
    <row r="52" spans="1:13" s="70" customFormat="1" ht="10.5">
      <c r="A52" s="145" t="s">
        <v>666</v>
      </c>
      <c r="B52" s="479">
        <v>1547322700</v>
      </c>
      <c r="C52" s="479">
        <v>2012848859.9999998</v>
      </c>
      <c r="D52" s="479">
        <v>543239921.9000001</v>
      </c>
      <c r="E52" s="479">
        <v>1253853122.6999998</v>
      </c>
      <c r="F52" s="479">
        <v>13.196835893101309</v>
      </c>
      <c r="G52" s="479">
        <v>758995737.3</v>
      </c>
      <c r="H52" s="479">
        <v>490566406.6</v>
      </c>
      <c r="I52" s="479">
        <v>1032606475.6800009</v>
      </c>
      <c r="J52" s="479">
        <v>16.32217907135331</v>
      </c>
      <c r="K52" s="479">
        <v>980242384.3199989</v>
      </c>
      <c r="L52" s="480"/>
      <c r="M52" s="158"/>
    </row>
    <row r="53" spans="1:13" s="275" customFormat="1" ht="10.5">
      <c r="A53" s="416" t="s">
        <v>667</v>
      </c>
      <c r="B53" s="481">
        <v>1547322700</v>
      </c>
      <c r="C53" s="481">
        <v>2012848859.9999998</v>
      </c>
      <c r="D53" s="481">
        <v>543239921.9000001</v>
      </c>
      <c r="E53" s="481">
        <v>1253853122.6999998</v>
      </c>
      <c r="F53" s="481">
        <v>13.196835893101309</v>
      </c>
      <c r="G53" s="481">
        <v>758995737.3</v>
      </c>
      <c r="H53" s="481">
        <v>490566406.6</v>
      </c>
      <c r="I53" s="481">
        <v>1032606475.6800009</v>
      </c>
      <c r="J53" s="481">
        <v>16.32217907135331</v>
      </c>
      <c r="K53" s="481">
        <v>980242384.3199989</v>
      </c>
      <c r="L53" s="482"/>
      <c r="M53" s="221"/>
    </row>
    <row r="54" spans="1:12" ht="10.5">
      <c r="A54" s="194"/>
      <c r="B54" s="481"/>
      <c r="C54" s="479"/>
      <c r="D54" s="479"/>
      <c r="E54" s="479"/>
      <c r="F54" s="479"/>
      <c r="G54" s="479"/>
      <c r="H54" s="479"/>
      <c r="I54" s="479"/>
      <c r="J54" s="479"/>
      <c r="K54" s="479"/>
      <c r="L54" s="480"/>
    </row>
    <row r="55" spans="1:13" s="70" customFormat="1" ht="10.5">
      <c r="A55" s="145" t="s">
        <v>668</v>
      </c>
      <c r="B55" s="479">
        <v>1074951200</v>
      </c>
      <c r="C55" s="479">
        <v>1049014700</v>
      </c>
      <c r="D55" s="479">
        <v>312092034.47999984</v>
      </c>
      <c r="E55" s="479">
        <v>598707320.9300001</v>
      </c>
      <c r="F55" s="479">
        <v>6.301409725963551</v>
      </c>
      <c r="G55" s="479">
        <v>450307379.07000005</v>
      </c>
      <c r="H55" s="479">
        <v>125070973.12000002</v>
      </c>
      <c r="I55" s="479">
        <v>311875647.8799997</v>
      </c>
      <c r="J55" s="479">
        <v>4.929748449756188</v>
      </c>
      <c r="K55" s="479">
        <v>737139052.1200002</v>
      </c>
      <c r="L55" s="480"/>
      <c r="M55" s="158"/>
    </row>
    <row r="56" spans="1:12" ht="10.5">
      <c r="A56" s="22" t="s">
        <v>654</v>
      </c>
      <c r="B56" s="481">
        <v>333011100</v>
      </c>
      <c r="C56" s="481">
        <v>338335049</v>
      </c>
      <c r="D56" s="481">
        <v>77278578.85</v>
      </c>
      <c r="E56" s="481">
        <v>141246752.72000015</v>
      </c>
      <c r="F56" s="481">
        <v>1.486625652026462</v>
      </c>
      <c r="G56" s="481">
        <v>197088296.27999985</v>
      </c>
      <c r="H56" s="481">
        <v>34383525.09999999</v>
      </c>
      <c r="I56" s="481">
        <v>92236220.07000008</v>
      </c>
      <c r="J56" s="481">
        <v>1.457957253130609</v>
      </c>
      <c r="K56" s="481">
        <v>246098828.92999992</v>
      </c>
      <c r="L56" s="480"/>
    </row>
    <row r="57" spans="1:12" ht="10.5">
      <c r="A57" s="22" t="s">
        <v>763</v>
      </c>
      <c r="B57" s="481">
        <v>2181000</v>
      </c>
      <c r="C57" s="481">
        <v>381000</v>
      </c>
      <c r="D57" s="481">
        <v>15000</v>
      </c>
      <c r="E57" s="481">
        <v>17931.9</v>
      </c>
      <c r="F57" s="481">
        <v>0.00018873370195220503</v>
      </c>
      <c r="G57" s="481">
        <v>363068.1</v>
      </c>
      <c r="H57" s="481">
        <v>1391.07</v>
      </c>
      <c r="I57" s="481">
        <v>4041.0699999999997</v>
      </c>
      <c r="J57" s="481">
        <v>6.387628756292448E-05</v>
      </c>
      <c r="K57" s="481">
        <v>376958.93</v>
      </c>
      <c r="L57" s="480"/>
    </row>
    <row r="58" spans="1:12" ht="10.5">
      <c r="A58" s="22" t="s">
        <v>658</v>
      </c>
      <c r="B58" s="481">
        <v>4578100</v>
      </c>
      <c r="C58" s="481">
        <v>3781100</v>
      </c>
      <c r="D58" s="481">
        <v>25706.579999999998</v>
      </c>
      <c r="E58" s="481">
        <v>1198403.8199999998</v>
      </c>
      <c r="F58" s="481">
        <v>0.012613230576919566</v>
      </c>
      <c r="G58" s="481">
        <v>2582696.18</v>
      </c>
      <c r="H58" s="481">
        <v>134419.26</v>
      </c>
      <c r="I58" s="481">
        <v>211516.13999999996</v>
      </c>
      <c r="J58" s="481">
        <v>0.003343388207291581</v>
      </c>
      <c r="K58" s="481">
        <v>3569583.86</v>
      </c>
      <c r="L58" s="480"/>
    </row>
    <row r="59" spans="1:12" ht="10.5">
      <c r="A59" s="194" t="s">
        <v>670</v>
      </c>
      <c r="B59" s="481">
        <v>64744900</v>
      </c>
      <c r="C59" s="481">
        <v>65322500</v>
      </c>
      <c r="D59" s="481">
        <v>29738370.560000002</v>
      </c>
      <c r="E59" s="481">
        <v>43359772.25</v>
      </c>
      <c r="F59" s="481">
        <v>0.4563627018077833</v>
      </c>
      <c r="G59" s="481">
        <v>21962727.75</v>
      </c>
      <c r="H59" s="481">
        <v>5335186.319999999</v>
      </c>
      <c r="I59" s="481">
        <v>16019660.860000001</v>
      </c>
      <c r="J59" s="481">
        <v>0.25321918792643683</v>
      </c>
      <c r="K59" s="481">
        <v>49302839.14</v>
      </c>
      <c r="L59" s="480"/>
    </row>
    <row r="60" spans="1:12" ht="10.5">
      <c r="A60" s="194" t="s">
        <v>671</v>
      </c>
      <c r="B60" s="481">
        <v>547235100</v>
      </c>
      <c r="C60" s="481">
        <v>526402900</v>
      </c>
      <c r="D60" s="481">
        <v>187053815.88999984</v>
      </c>
      <c r="E60" s="481">
        <v>360712156.52999985</v>
      </c>
      <c r="F60" s="481">
        <v>3.7965045890881677</v>
      </c>
      <c r="G60" s="481">
        <v>165690743.47000015</v>
      </c>
      <c r="H60" s="481">
        <v>71977136.88000004</v>
      </c>
      <c r="I60" s="481">
        <v>175059690.07999974</v>
      </c>
      <c r="J60" s="481">
        <v>2.7671292762131072</v>
      </c>
      <c r="K60" s="481">
        <v>351343209.92000026</v>
      </c>
      <c r="L60" s="480"/>
    </row>
    <row r="61" spans="1:12" ht="10.5">
      <c r="A61" s="194" t="s">
        <v>672</v>
      </c>
      <c r="B61" s="481">
        <v>76275000</v>
      </c>
      <c r="C61" s="481">
        <v>71046151</v>
      </c>
      <c r="D61" s="481">
        <v>11808214.770000001</v>
      </c>
      <c r="E61" s="481">
        <v>31007012.639999993</v>
      </c>
      <c r="F61" s="481">
        <v>0.3263495938537474</v>
      </c>
      <c r="G61" s="481">
        <v>40039138.36000001</v>
      </c>
      <c r="H61" s="481">
        <v>10961121.86</v>
      </c>
      <c r="I61" s="481">
        <v>22707418.819999997</v>
      </c>
      <c r="J61" s="481">
        <v>0.35893107873857244</v>
      </c>
      <c r="K61" s="481">
        <v>48338732.18000001</v>
      </c>
      <c r="L61" s="480"/>
    </row>
    <row r="62" spans="1:12" ht="10.5">
      <c r="A62" s="194" t="s">
        <v>673</v>
      </c>
      <c r="B62" s="481">
        <v>17119600</v>
      </c>
      <c r="C62" s="481">
        <v>19149600</v>
      </c>
      <c r="D62" s="481">
        <v>1573201.04</v>
      </c>
      <c r="E62" s="481">
        <v>12604587.009999998</v>
      </c>
      <c r="F62" s="481">
        <v>0.13266359772115474</v>
      </c>
      <c r="G62" s="481">
        <v>6545012.990000002</v>
      </c>
      <c r="H62" s="481">
        <v>754294.4999999999</v>
      </c>
      <c r="I62" s="481">
        <v>2214890.3200000008</v>
      </c>
      <c r="J62" s="481">
        <v>0.03501027475412647</v>
      </c>
      <c r="K62" s="481">
        <v>16934709.68</v>
      </c>
      <c r="L62" s="480"/>
    </row>
    <row r="63" spans="1:12" ht="10.5">
      <c r="A63" s="194" t="s">
        <v>674</v>
      </c>
      <c r="B63" s="481">
        <v>21281500</v>
      </c>
      <c r="C63" s="481">
        <v>16581500</v>
      </c>
      <c r="D63" s="481">
        <v>2725882.07</v>
      </c>
      <c r="E63" s="481">
        <v>4805136.4399999995</v>
      </c>
      <c r="F63" s="481">
        <v>0.05057418280866163</v>
      </c>
      <c r="G63" s="481">
        <v>11776363.56</v>
      </c>
      <c r="H63" s="481">
        <v>751160.7700000001</v>
      </c>
      <c r="I63" s="481">
        <v>1704201.6499999997</v>
      </c>
      <c r="J63" s="481">
        <v>0.026937933433622867</v>
      </c>
      <c r="K63" s="481">
        <v>14877298.35</v>
      </c>
      <c r="L63" s="480"/>
    </row>
    <row r="64" spans="1:12" ht="10.5">
      <c r="A64" s="194" t="s">
        <v>675</v>
      </c>
      <c r="B64" s="481">
        <v>108000</v>
      </c>
      <c r="C64" s="481">
        <v>108000</v>
      </c>
      <c r="D64" s="481">
        <v>-5490</v>
      </c>
      <c r="E64" s="481">
        <v>26350</v>
      </c>
      <c r="F64" s="481">
        <v>0.00027733441779402085</v>
      </c>
      <c r="G64" s="481">
        <v>81650</v>
      </c>
      <c r="H64" s="481">
        <v>22092.81</v>
      </c>
      <c r="I64" s="481">
        <v>22206.57</v>
      </c>
      <c r="J64" s="481">
        <v>0.0003510142737211213</v>
      </c>
      <c r="K64" s="481">
        <v>85793.43</v>
      </c>
      <c r="L64" s="480"/>
    </row>
    <row r="65" spans="1:12" ht="10.5">
      <c r="A65" s="194" t="s">
        <v>676</v>
      </c>
      <c r="B65" s="481">
        <v>3661900</v>
      </c>
      <c r="C65" s="481">
        <v>3661900</v>
      </c>
      <c r="D65" s="481">
        <v>802892.86</v>
      </c>
      <c r="E65" s="481">
        <v>1719655.59</v>
      </c>
      <c r="F65" s="481">
        <v>0.018099418666371287</v>
      </c>
      <c r="G65" s="481">
        <v>1942244.41</v>
      </c>
      <c r="H65" s="481">
        <v>414249.56000000006</v>
      </c>
      <c r="I65" s="481">
        <v>1001290.84</v>
      </c>
      <c r="J65" s="481">
        <v>0.015827179838498764</v>
      </c>
      <c r="K65" s="481">
        <v>2660609.16</v>
      </c>
      <c r="L65" s="480"/>
    </row>
    <row r="66" spans="1:12" ht="10.5">
      <c r="A66" s="194" t="s">
        <v>680</v>
      </c>
      <c r="B66" s="481">
        <v>3687000</v>
      </c>
      <c r="C66" s="481">
        <v>3177000</v>
      </c>
      <c r="D66" s="481">
        <v>177861.86</v>
      </c>
      <c r="E66" s="481">
        <v>941562.03</v>
      </c>
      <c r="F66" s="481">
        <v>0.009909964227969883</v>
      </c>
      <c r="G66" s="481">
        <v>2235437.9699999997</v>
      </c>
      <c r="H66" s="481">
        <v>156732.86000000002</v>
      </c>
      <c r="I66" s="481">
        <v>355487.18000000005</v>
      </c>
      <c r="J66" s="481">
        <v>0.005619106161143731</v>
      </c>
      <c r="K66" s="481">
        <v>2821512.82</v>
      </c>
      <c r="L66" s="480"/>
    </row>
    <row r="67" spans="1:12" ht="10.5">
      <c r="A67" s="194" t="s">
        <v>732</v>
      </c>
      <c r="B67" s="481">
        <v>1068000</v>
      </c>
      <c r="C67" s="481">
        <v>1068000</v>
      </c>
      <c r="D67" s="481">
        <v>898000</v>
      </c>
      <c r="E67" s="481">
        <v>1068000</v>
      </c>
      <c r="F67" s="481">
        <v>0.011240727066566007</v>
      </c>
      <c r="G67" s="481">
        <v>0</v>
      </c>
      <c r="H67" s="481">
        <v>179662.13</v>
      </c>
      <c r="I67" s="481">
        <v>339024.28</v>
      </c>
      <c r="J67" s="481">
        <v>0.005358880791496665</v>
      </c>
      <c r="K67" s="481">
        <v>728975.72</v>
      </c>
      <c r="L67" s="482"/>
    </row>
    <row r="68" spans="1:12" ht="10.5">
      <c r="A68" s="194"/>
      <c r="B68" s="481"/>
      <c r="C68" s="479"/>
      <c r="D68" s="479"/>
      <c r="E68" s="479"/>
      <c r="F68" s="479"/>
      <c r="G68" s="479"/>
      <c r="H68" s="479"/>
      <c r="I68" s="479"/>
      <c r="J68" s="479"/>
      <c r="K68" s="479"/>
      <c r="L68" s="480"/>
    </row>
    <row r="69" spans="1:13" s="70" customFormat="1" ht="10.5">
      <c r="A69" s="145" t="s">
        <v>669</v>
      </c>
      <c r="B69" s="479">
        <v>12324500</v>
      </c>
      <c r="C69" s="479">
        <v>12259761.32</v>
      </c>
      <c r="D69" s="479">
        <v>4508616.959999999</v>
      </c>
      <c r="E69" s="479">
        <v>7408632.650000001</v>
      </c>
      <c r="F69" s="479">
        <v>0.07797604639990605</v>
      </c>
      <c r="G69" s="479">
        <v>4851128.669999999</v>
      </c>
      <c r="H69" s="479">
        <v>1951172.8600000008</v>
      </c>
      <c r="I69" s="479">
        <v>4491318.360000001</v>
      </c>
      <c r="J69" s="479">
        <v>0.07099326245276683</v>
      </c>
      <c r="K69" s="479">
        <v>7768442.959999999</v>
      </c>
      <c r="L69" s="480"/>
      <c r="M69" s="158"/>
    </row>
    <row r="70" spans="1:13" s="275" customFormat="1" ht="10.5">
      <c r="A70" s="416" t="s">
        <v>654</v>
      </c>
      <c r="B70" s="481">
        <v>5400000</v>
      </c>
      <c r="C70" s="481">
        <v>5017235.32</v>
      </c>
      <c r="D70" s="481">
        <v>2879701.8199999994</v>
      </c>
      <c r="E70" s="481">
        <v>4913276.400000001</v>
      </c>
      <c r="F70" s="481">
        <v>0.05171235862827715</v>
      </c>
      <c r="G70" s="481">
        <v>103958.919999999</v>
      </c>
      <c r="H70" s="481">
        <v>1244879.720000001</v>
      </c>
      <c r="I70" s="481">
        <v>3241622.1100000013</v>
      </c>
      <c r="J70" s="481">
        <v>0.05123959398592305</v>
      </c>
      <c r="K70" s="481">
        <v>1775613.209999999</v>
      </c>
      <c r="L70" s="482"/>
      <c r="M70" s="221"/>
    </row>
    <row r="71" spans="1:13" s="275" customFormat="1" ht="10.5">
      <c r="A71" s="416" t="s">
        <v>677</v>
      </c>
      <c r="B71" s="481">
        <v>6924500</v>
      </c>
      <c r="C71" s="481">
        <v>7242526</v>
      </c>
      <c r="D71" s="481">
        <v>1628915.14</v>
      </c>
      <c r="E71" s="481">
        <v>2495356.25</v>
      </c>
      <c r="F71" s="481">
        <v>0.026263687771628887</v>
      </c>
      <c r="G71" s="481">
        <v>4747169.75</v>
      </c>
      <c r="H71" s="481">
        <v>706293.14</v>
      </c>
      <c r="I71" s="481">
        <v>1249696.25</v>
      </c>
      <c r="J71" s="481">
        <v>0.01975366846684377</v>
      </c>
      <c r="K71" s="481">
        <v>5992829.75</v>
      </c>
      <c r="L71" s="482"/>
      <c r="M71" s="221"/>
    </row>
    <row r="72" spans="1:12" ht="10.5">
      <c r="A72" s="194"/>
      <c r="B72" s="481"/>
      <c r="C72" s="479"/>
      <c r="D72" s="479"/>
      <c r="E72" s="479"/>
      <c r="F72" s="479"/>
      <c r="G72" s="479"/>
      <c r="H72" s="479"/>
      <c r="I72" s="479"/>
      <c r="J72" s="479"/>
      <c r="K72" s="479"/>
      <c r="L72" s="480"/>
    </row>
    <row r="73" spans="1:13" s="70" customFormat="1" ht="10.5">
      <c r="A73" s="145" t="s">
        <v>685</v>
      </c>
      <c r="B73" s="479">
        <v>1479468400</v>
      </c>
      <c r="C73" s="479">
        <v>1511503880.2500002</v>
      </c>
      <c r="D73" s="479">
        <v>367664205.19000006</v>
      </c>
      <c r="E73" s="479">
        <v>906954683.3099996</v>
      </c>
      <c r="F73" s="479">
        <v>9.545721026995798</v>
      </c>
      <c r="G73" s="479">
        <v>604549196.9400005</v>
      </c>
      <c r="H73" s="479">
        <v>247101331.01000005</v>
      </c>
      <c r="I73" s="479">
        <v>645168794.1399999</v>
      </c>
      <c r="J73" s="479">
        <v>10.19803849503024</v>
      </c>
      <c r="K73" s="479">
        <v>866335086.1100005</v>
      </c>
      <c r="L73" s="480"/>
      <c r="M73" s="158"/>
    </row>
    <row r="74" spans="1:13" s="275" customFormat="1" ht="10.5">
      <c r="A74" s="22" t="s">
        <v>654</v>
      </c>
      <c r="B74" s="481">
        <v>1126742800</v>
      </c>
      <c r="C74" s="481">
        <v>1179239107.7900002</v>
      </c>
      <c r="D74" s="481">
        <v>327802483.01</v>
      </c>
      <c r="E74" s="481">
        <v>771947043.7999997</v>
      </c>
      <c r="F74" s="481">
        <v>8.12476219962385</v>
      </c>
      <c r="G74" s="481">
        <v>407292063.9900005</v>
      </c>
      <c r="H74" s="481">
        <v>220951407.20000002</v>
      </c>
      <c r="I74" s="481">
        <v>593529733.9399998</v>
      </c>
      <c r="J74" s="481">
        <v>9.381791446893391</v>
      </c>
      <c r="K74" s="481">
        <v>585709373.8500004</v>
      </c>
      <c r="L74" s="482"/>
      <c r="M74" s="221"/>
    </row>
    <row r="75" spans="1:13" s="275" customFormat="1" ht="10.5">
      <c r="A75" s="419" t="s">
        <v>678</v>
      </c>
      <c r="B75" s="481">
        <v>34443400</v>
      </c>
      <c r="C75" s="481">
        <v>39552700.29000001</v>
      </c>
      <c r="D75" s="481">
        <v>699779.55</v>
      </c>
      <c r="E75" s="481">
        <v>14649017.480000006</v>
      </c>
      <c r="F75" s="481">
        <v>0.15418128023036948</v>
      </c>
      <c r="G75" s="481">
        <v>24903682.810000002</v>
      </c>
      <c r="H75" s="481">
        <v>2396645.27</v>
      </c>
      <c r="I75" s="481">
        <v>3947163.4799999995</v>
      </c>
      <c r="J75" s="481">
        <v>0.06239192825324819</v>
      </c>
      <c r="K75" s="481">
        <v>35605536.81000001</v>
      </c>
      <c r="L75" s="482"/>
      <c r="M75" s="221"/>
    </row>
    <row r="76" spans="1:13" s="275" customFormat="1" ht="10.5">
      <c r="A76" s="419" t="s">
        <v>679</v>
      </c>
      <c r="B76" s="481">
        <v>35014400</v>
      </c>
      <c r="C76" s="481">
        <v>30062587</v>
      </c>
      <c r="D76" s="481">
        <v>143684.07</v>
      </c>
      <c r="E76" s="481">
        <v>7056779.590000001</v>
      </c>
      <c r="F76" s="481">
        <v>0.07427278402631421</v>
      </c>
      <c r="G76" s="481">
        <v>23005807.41</v>
      </c>
      <c r="H76" s="481">
        <v>344198.62</v>
      </c>
      <c r="I76" s="481">
        <v>459210.62999999995</v>
      </c>
      <c r="J76" s="481">
        <v>0.0072586394825706335</v>
      </c>
      <c r="K76" s="481">
        <v>29603376.37</v>
      </c>
      <c r="L76" s="482"/>
      <c r="M76" s="221"/>
    </row>
    <row r="77" spans="1:13" s="275" customFormat="1" ht="10.5">
      <c r="A77" s="416" t="s">
        <v>680</v>
      </c>
      <c r="B77" s="481">
        <v>21651100</v>
      </c>
      <c r="C77" s="481">
        <v>27735028</v>
      </c>
      <c r="D77" s="481">
        <v>3468913.99</v>
      </c>
      <c r="E77" s="481">
        <v>18499926.629999995</v>
      </c>
      <c r="F77" s="481">
        <v>0.19471219662858258</v>
      </c>
      <c r="G77" s="481">
        <v>9235101.370000005</v>
      </c>
      <c r="H77" s="481">
        <v>2364533.31</v>
      </c>
      <c r="I77" s="481">
        <v>7379483.16</v>
      </c>
      <c r="J77" s="481">
        <v>0.11664583597757985</v>
      </c>
      <c r="K77" s="481">
        <v>20355544.84</v>
      </c>
      <c r="L77" s="482"/>
      <c r="M77" s="221"/>
    </row>
    <row r="78" spans="1:13" s="275" customFormat="1" ht="10.5">
      <c r="A78" s="416" t="s">
        <v>681</v>
      </c>
      <c r="B78" s="481">
        <v>24613100</v>
      </c>
      <c r="C78" s="481">
        <v>24668100</v>
      </c>
      <c r="D78" s="481">
        <v>1840123.72</v>
      </c>
      <c r="E78" s="481">
        <v>10904726.56</v>
      </c>
      <c r="F78" s="481">
        <v>0.11477252340495621</v>
      </c>
      <c r="G78" s="481">
        <v>13763373.44</v>
      </c>
      <c r="H78" s="481">
        <v>2120566.84</v>
      </c>
      <c r="I78" s="481">
        <v>4477776.989999999</v>
      </c>
      <c r="J78" s="481">
        <v>0.07077921705288114</v>
      </c>
      <c r="K78" s="481">
        <v>20190323.01</v>
      </c>
      <c r="L78" s="482"/>
      <c r="M78" s="221"/>
    </row>
    <row r="79" spans="1:13" s="275" customFormat="1" ht="10.5">
      <c r="A79" s="419" t="s">
        <v>682</v>
      </c>
      <c r="B79" s="481">
        <v>187600</v>
      </c>
      <c r="C79" s="481">
        <v>187600</v>
      </c>
      <c r="D79" s="481">
        <v>0</v>
      </c>
      <c r="E79" s="481">
        <v>0</v>
      </c>
      <c r="F79" s="481">
        <v>0</v>
      </c>
      <c r="G79" s="481">
        <v>187600</v>
      </c>
      <c r="H79" s="481">
        <v>0</v>
      </c>
      <c r="I79" s="481">
        <v>0</v>
      </c>
      <c r="J79" s="481">
        <v>0</v>
      </c>
      <c r="K79" s="481">
        <v>187600</v>
      </c>
      <c r="L79" s="482"/>
      <c r="M79" s="221"/>
    </row>
    <row r="80" spans="1:13" s="275" customFormat="1" ht="10.5">
      <c r="A80" s="416" t="s">
        <v>683</v>
      </c>
      <c r="B80" s="481">
        <v>5327000</v>
      </c>
      <c r="C80" s="481">
        <v>11275585.17</v>
      </c>
      <c r="D80" s="481">
        <v>-3065.65</v>
      </c>
      <c r="E80" s="481">
        <v>5338398.100000001</v>
      </c>
      <c r="F80" s="481">
        <v>0.056186775294732726</v>
      </c>
      <c r="G80" s="481">
        <v>5937187.069999999</v>
      </c>
      <c r="H80" s="481">
        <v>95542.8</v>
      </c>
      <c r="I80" s="481">
        <v>3868033.45</v>
      </c>
      <c r="J80" s="481">
        <v>0.061141137608408384</v>
      </c>
      <c r="K80" s="481">
        <v>7407551.72</v>
      </c>
      <c r="L80" s="482"/>
      <c r="M80" s="221"/>
    </row>
    <row r="81" spans="1:13" s="275" customFormat="1" ht="10.5">
      <c r="A81" s="416" t="s">
        <v>684</v>
      </c>
      <c r="B81" s="481">
        <v>19483200</v>
      </c>
      <c r="C81" s="481">
        <v>13027613</v>
      </c>
      <c r="D81" s="481">
        <v>3594942.98</v>
      </c>
      <c r="E81" s="481">
        <v>3832601.3600000003</v>
      </c>
      <c r="F81" s="481">
        <v>0.04033822644448473</v>
      </c>
      <c r="G81" s="481">
        <v>9195011.64</v>
      </c>
      <c r="H81" s="481">
        <v>1124335.72</v>
      </c>
      <c r="I81" s="481">
        <v>1183000.31</v>
      </c>
      <c r="J81" s="481">
        <v>0.01869942069515965</v>
      </c>
      <c r="K81" s="481">
        <v>11844612.69</v>
      </c>
      <c r="L81" s="482"/>
      <c r="M81" s="221"/>
    </row>
    <row r="82" spans="1:13" s="275" customFormat="1" ht="10.5">
      <c r="A82" s="416" t="s">
        <v>764</v>
      </c>
      <c r="B82" s="481">
        <v>185126400</v>
      </c>
      <c r="C82" s="481">
        <v>158913159</v>
      </c>
      <c r="D82" s="481">
        <v>29105601.03</v>
      </c>
      <c r="E82" s="481">
        <v>71670099.08999997</v>
      </c>
      <c r="F82" s="481">
        <v>0.7543296092738113</v>
      </c>
      <c r="G82" s="481">
        <v>87243059.91000003</v>
      </c>
      <c r="H82" s="481">
        <v>16756748.220000003</v>
      </c>
      <c r="I82" s="481">
        <v>28746965.310000006</v>
      </c>
      <c r="J82" s="481">
        <v>0.4543968361604661</v>
      </c>
      <c r="K82" s="481">
        <v>130166193.69</v>
      </c>
      <c r="L82" s="482"/>
      <c r="M82" s="221"/>
    </row>
    <row r="83" spans="1:13" s="275" customFormat="1" ht="10.5">
      <c r="A83" s="416" t="s">
        <v>706</v>
      </c>
      <c r="B83" s="481">
        <v>11318700</v>
      </c>
      <c r="C83" s="481">
        <v>11277228.83</v>
      </c>
      <c r="D83" s="481">
        <v>624174.31</v>
      </c>
      <c r="E83" s="481">
        <v>1407903.5500000003</v>
      </c>
      <c r="F83" s="481">
        <v>0.014818220544568697</v>
      </c>
      <c r="G83" s="481">
        <v>9869325.28</v>
      </c>
      <c r="H83" s="481">
        <v>489965.99999999994</v>
      </c>
      <c r="I83" s="481">
        <v>835315.5399999999</v>
      </c>
      <c r="J83" s="481">
        <v>0.013203645479741637</v>
      </c>
      <c r="K83" s="481">
        <v>10441913.290000001</v>
      </c>
      <c r="L83" s="482"/>
      <c r="M83" s="221"/>
    </row>
    <row r="84" spans="1:13" s="275" customFormat="1" ht="10.5">
      <c r="A84" s="416" t="s">
        <v>708</v>
      </c>
      <c r="B84" s="481">
        <v>15560700</v>
      </c>
      <c r="C84" s="481">
        <v>15565171.17</v>
      </c>
      <c r="D84" s="481">
        <v>387568.18</v>
      </c>
      <c r="E84" s="481">
        <v>1648187.15</v>
      </c>
      <c r="F84" s="481">
        <v>0.017347211524130417</v>
      </c>
      <c r="G84" s="481">
        <v>13916984.02</v>
      </c>
      <c r="H84" s="481">
        <v>457387.02999999997</v>
      </c>
      <c r="I84" s="481">
        <v>742111.33</v>
      </c>
      <c r="J84" s="481">
        <v>0.011730387426791503</v>
      </c>
      <c r="K84" s="481">
        <v>14823059.84</v>
      </c>
      <c r="L84" s="482"/>
      <c r="M84" s="221"/>
    </row>
    <row r="85" spans="1:13" s="275" customFormat="1" ht="10.5">
      <c r="A85" s="416" t="s">
        <v>732</v>
      </c>
      <c r="B85" s="481">
        <v>0</v>
      </c>
      <c r="C85" s="481">
        <v>0</v>
      </c>
      <c r="D85" s="481">
        <v>0</v>
      </c>
      <c r="E85" s="481">
        <v>0</v>
      </c>
      <c r="F85" s="481">
        <v>0</v>
      </c>
      <c r="G85" s="481">
        <v>0</v>
      </c>
      <c r="H85" s="481">
        <v>0</v>
      </c>
      <c r="I85" s="481">
        <v>0</v>
      </c>
      <c r="J85" s="481">
        <v>0</v>
      </c>
      <c r="K85" s="481">
        <v>0</v>
      </c>
      <c r="L85" s="482"/>
      <c r="M85" s="221"/>
    </row>
    <row r="86" spans="1:12" ht="10.5">
      <c r="A86" s="194"/>
      <c r="B86" s="481"/>
      <c r="C86" s="479"/>
      <c r="D86" s="479"/>
      <c r="E86" s="479"/>
      <c r="F86" s="479"/>
      <c r="G86" s="479"/>
      <c r="H86" s="479"/>
      <c r="I86" s="479"/>
      <c r="J86" s="479"/>
      <c r="K86" s="479"/>
      <c r="L86" s="480"/>
    </row>
    <row r="87" spans="1:13" s="70" customFormat="1" ht="10.5">
      <c r="A87" s="145" t="s">
        <v>686</v>
      </c>
      <c r="B87" s="479">
        <v>45533800</v>
      </c>
      <c r="C87" s="479">
        <v>41199100</v>
      </c>
      <c r="D87" s="479">
        <v>5101577.37</v>
      </c>
      <c r="E87" s="479">
        <v>8964897.64</v>
      </c>
      <c r="F87" s="479">
        <v>0.09435577486043233</v>
      </c>
      <c r="G87" s="479">
        <v>32234202.36</v>
      </c>
      <c r="H87" s="479">
        <v>2161916.36</v>
      </c>
      <c r="I87" s="479">
        <v>5433388.34</v>
      </c>
      <c r="J87" s="479">
        <v>0.08588435143337801</v>
      </c>
      <c r="K87" s="479">
        <v>35765711.66</v>
      </c>
      <c r="L87" s="480"/>
      <c r="M87" s="158"/>
    </row>
    <row r="88" spans="1:12" ht="10.5">
      <c r="A88" s="194" t="s">
        <v>687</v>
      </c>
      <c r="B88" s="481">
        <v>45533800</v>
      </c>
      <c r="C88" s="481">
        <v>41199100</v>
      </c>
      <c r="D88" s="481">
        <v>5101577.37</v>
      </c>
      <c r="E88" s="481">
        <v>8964897.64</v>
      </c>
      <c r="F88" s="481">
        <v>0.09435577486043233</v>
      </c>
      <c r="G88" s="481">
        <v>32234202.36</v>
      </c>
      <c r="H88" s="481">
        <v>2161916.36</v>
      </c>
      <c r="I88" s="481">
        <v>5433388.34</v>
      </c>
      <c r="J88" s="481">
        <v>0.08588435143337801</v>
      </c>
      <c r="K88" s="481">
        <v>35765711.66</v>
      </c>
      <c r="L88" s="480"/>
    </row>
    <row r="89" spans="1:12" ht="10.5">
      <c r="A89" s="194"/>
      <c r="B89" s="481"/>
      <c r="C89" s="479"/>
      <c r="D89" s="479"/>
      <c r="E89" s="479"/>
      <c r="F89" s="479"/>
      <c r="G89" s="479"/>
      <c r="H89" s="479"/>
      <c r="I89" s="479"/>
      <c r="J89" s="479"/>
      <c r="K89" s="479"/>
      <c r="L89" s="480"/>
    </row>
    <row r="90" spans="1:13" s="70" customFormat="1" ht="10.5">
      <c r="A90" s="145" t="s">
        <v>688</v>
      </c>
      <c r="B90" s="479">
        <v>118561400</v>
      </c>
      <c r="C90" s="479">
        <v>117954682</v>
      </c>
      <c r="D90" s="479">
        <v>31401898.970000006</v>
      </c>
      <c r="E90" s="479">
        <v>99937793.52000001</v>
      </c>
      <c r="F90" s="479">
        <v>1.051847809544147</v>
      </c>
      <c r="G90" s="479">
        <v>18016888.479999986</v>
      </c>
      <c r="H90" s="479">
        <v>27030445.569999997</v>
      </c>
      <c r="I90" s="479">
        <v>92455609.84</v>
      </c>
      <c r="J90" s="479">
        <v>1.4614250980421992</v>
      </c>
      <c r="K90" s="479">
        <v>25499072.16</v>
      </c>
      <c r="L90" s="480"/>
      <c r="M90" s="158"/>
    </row>
    <row r="91" spans="1:12" ht="10.5">
      <c r="A91" s="194" t="s">
        <v>659</v>
      </c>
      <c r="B91" s="481">
        <v>7712200</v>
      </c>
      <c r="C91" s="481">
        <v>7627600</v>
      </c>
      <c r="D91" s="481">
        <v>2958045.1099999994</v>
      </c>
      <c r="E91" s="481">
        <v>5411407.33</v>
      </c>
      <c r="F91" s="481">
        <v>0.05695519929077218</v>
      </c>
      <c r="G91" s="481">
        <v>2216192.67</v>
      </c>
      <c r="H91" s="481">
        <v>1278830.4199999997</v>
      </c>
      <c r="I91" s="481">
        <v>3606072.7500000033</v>
      </c>
      <c r="J91" s="481">
        <v>0.05700038354985834</v>
      </c>
      <c r="K91" s="481">
        <v>4021527.2499999967</v>
      </c>
      <c r="L91" s="480"/>
    </row>
    <row r="92" spans="1:12" ht="10.5">
      <c r="A92" s="194" t="s">
        <v>689</v>
      </c>
      <c r="B92" s="481">
        <v>105965000</v>
      </c>
      <c r="C92" s="481">
        <v>104605556</v>
      </c>
      <c r="D92" s="481">
        <v>27946849.630000006</v>
      </c>
      <c r="E92" s="481">
        <v>92798944.33000001</v>
      </c>
      <c r="F92" s="481">
        <v>0.9767112408979243</v>
      </c>
      <c r="G92" s="481">
        <v>11806611.669999987</v>
      </c>
      <c r="H92" s="481">
        <v>25272458.04</v>
      </c>
      <c r="I92" s="481">
        <v>87472417.8</v>
      </c>
      <c r="J92" s="481">
        <v>1.3826568985979142</v>
      </c>
      <c r="K92" s="481">
        <v>17133138.200000003</v>
      </c>
      <c r="L92" s="480"/>
    </row>
    <row r="93" spans="1:12" ht="10.5">
      <c r="A93" s="194" t="s">
        <v>690</v>
      </c>
      <c r="B93" s="481">
        <v>4684200</v>
      </c>
      <c r="C93" s="481">
        <v>5521526</v>
      </c>
      <c r="D93" s="481">
        <v>497004.23</v>
      </c>
      <c r="E93" s="481">
        <v>1727441.86</v>
      </c>
      <c r="F93" s="481">
        <v>0.018181369355450495</v>
      </c>
      <c r="G93" s="481">
        <v>3794084.1399999997</v>
      </c>
      <c r="H93" s="481">
        <v>479157.11000000004</v>
      </c>
      <c r="I93" s="481">
        <v>1377119.2900000003</v>
      </c>
      <c r="J93" s="481">
        <v>0.021767815894426574</v>
      </c>
      <c r="K93" s="481">
        <v>4144406.71</v>
      </c>
      <c r="L93" s="480"/>
    </row>
    <row r="94" spans="1:13" s="275" customFormat="1" ht="10.5">
      <c r="A94" s="194" t="s">
        <v>691</v>
      </c>
      <c r="B94" s="481">
        <v>200000</v>
      </c>
      <c r="C94" s="481">
        <v>200000</v>
      </c>
      <c r="D94" s="481">
        <v>0</v>
      </c>
      <c r="E94" s="481">
        <v>0</v>
      </c>
      <c r="F94" s="481"/>
      <c r="G94" s="481">
        <v>200000</v>
      </c>
      <c r="H94" s="481">
        <v>0</v>
      </c>
      <c r="I94" s="481">
        <v>0</v>
      </c>
      <c r="J94" s="514">
        <v>0</v>
      </c>
      <c r="K94" s="481">
        <v>200000</v>
      </c>
      <c r="L94" s="480"/>
      <c r="M94" s="221"/>
    </row>
    <row r="95" spans="1:12" ht="10.5">
      <c r="A95" s="194"/>
      <c r="B95" s="481"/>
      <c r="C95" s="481"/>
      <c r="D95" s="481"/>
      <c r="E95" s="481"/>
      <c r="F95" s="481"/>
      <c r="G95" s="481"/>
      <c r="H95" s="481"/>
      <c r="I95" s="481"/>
      <c r="J95" s="479"/>
      <c r="K95" s="479"/>
      <c r="L95" s="480"/>
    </row>
    <row r="96" spans="1:13" s="70" customFormat="1" ht="10.5">
      <c r="A96" s="145" t="s">
        <v>692</v>
      </c>
      <c r="B96" s="479">
        <v>23514000</v>
      </c>
      <c r="C96" s="479">
        <v>15594000</v>
      </c>
      <c r="D96" s="479">
        <v>119123.22</v>
      </c>
      <c r="E96" s="479">
        <v>5043966.13</v>
      </c>
      <c r="F96" s="479">
        <v>0.05308787134862659</v>
      </c>
      <c r="G96" s="479">
        <v>10550033.870000001</v>
      </c>
      <c r="H96" s="479">
        <v>1338027.03</v>
      </c>
      <c r="I96" s="479">
        <v>4281453.32</v>
      </c>
      <c r="J96" s="479">
        <v>0.06767597281303163</v>
      </c>
      <c r="K96" s="479">
        <v>11312546.68</v>
      </c>
      <c r="L96" s="480"/>
      <c r="M96" s="158"/>
    </row>
    <row r="97" spans="1:13" s="275" customFormat="1" ht="10.5">
      <c r="A97" s="418" t="s">
        <v>693</v>
      </c>
      <c r="B97" s="481">
        <v>23500000</v>
      </c>
      <c r="C97" s="481">
        <v>15594000</v>
      </c>
      <c r="D97" s="481">
        <v>119123.22</v>
      </c>
      <c r="E97" s="481">
        <v>5043966.13</v>
      </c>
      <c r="F97" s="481">
        <v>0.05308787134862659</v>
      </c>
      <c r="G97" s="481">
        <v>10550033.870000001</v>
      </c>
      <c r="H97" s="481">
        <v>1338027.03</v>
      </c>
      <c r="I97" s="481">
        <v>4281453.32</v>
      </c>
      <c r="J97" s="481">
        <v>0.06767597281303163</v>
      </c>
      <c r="K97" s="481">
        <v>11312546.68</v>
      </c>
      <c r="L97" s="482"/>
      <c r="M97" s="221"/>
    </row>
    <row r="98" spans="1:13" s="275" customFormat="1" ht="10.5">
      <c r="A98" s="418" t="s">
        <v>694</v>
      </c>
      <c r="B98" s="481">
        <v>14000</v>
      </c>
      <c r="C98" s="481"/>
      <c r="D98" s="481">
        <v>0</v>
      </c>
      <c r="E98" s="481">
        <v>0</v>
      </c>
      <c r="F98" s="481">
        <v>0</v>
      </c>
      <c r="G98" s="481">
        <v>0</v>
      </c>
      <c r="H98" s="481">
        <v>0</v>
      </c>
      <c r="I98" s="481">
        <v>0</v>
      </c>
      <c r="J98" s="481">
        <v>0</v>
      </c>
      <c r="K98" s="481">
        <v>0</v>
      </c>
      <c r="L98" s="482"/>
      <c r="M98" s="221"/>
    </row>
    <row r="99" spans="1:12" ht="10.5">
      <c r="A99" s="194"/>
      <c r="B99" s="481"/>
      <c r="C99" s="479"/>
      <c r="D99" s="479"/>
      <c r="E99" s="479"/>
      <c r="F99" s="479"/>
      <c r="G99" s="479"/>
      <c r="H99" s="479"/>
      <c r="I99" s="479"/>
      <c r="J99" s="479"/>
      <c r="K99" s="479"/>
      <c r="L99" s="480"/>
    </row>
    <row r="100" spans="1:13" s="70" customFormat="1" ht="10.5">
      <c r="A100" s="173" t="s">
        <v>765</v>
      </c>
      <c r="B100" s="479">
        <v>80752700</v>
      </c>
      <c r="C100" s="479">
        <v>105098700.00000003</v>
      </c>
      <c r="D100" s="479">
        <v>9326569</v>
      </c>
      <c r="E100" s="479">
        <v>25166840.729999997</v>
      </c>
      <c r="F100" s="479">
        <v>0.2648816364921973</v>
      </c>
      <c r="G100" s="479">
        <v>79931859.27000004</v>
      </c>
      <c r="H100" s="479">
        <v>5101049.96</v>
      </c>
      <c r="I100" s="479">
        <v>13756240.41</v>
      </c>
      <c r="J100" s="479">
        <v>0.21744180828688495</v>
      </c>
      <c r="K100" s="479">
        <v>91342459.59000003</v>
      </c>
      <c r="L100" s="480"/>
      <c r="M100" s="158"/>
    </row>
    <row r="101" spans="1:12" ht="10.5">
      <c r="A101" s="194" t="s">
        <v>654</v>
      </c>
      <c r="B101" s="481">
        <v>25865000</v>
      </c>
      <c r="C101" s="481">
        <v>26195380</v>
      </c>
      <c r="D101" s="481">
        <v>6376155.7299999995</v>
      </c>
      <c r="E101" s="481">
        <v>11556378.339999994</v>
      </c>
      <c r="F101" s="481">
        <v>0.12163117490441486</v>
      </c>
      <c r="G101" s="481">
        <v>14639001.660000006</v>
      </c>
      <c r="H101" s="481">
        <v>1640584.3300000003</v>
      </c>
      <c r="I101" s="481">
        <v>6377353.86</v>
      </c>
      <c r="J101" s="481">
        <v>0.10080540278982705</v>
      </c>
      <c r="K101" s="481">
        <v>19818026.14</v>
      </c>
      <c r="L101" s="480"/>
    </row>
    <row r="102" spans="1:12" ht="10.5">
      <c r="A102" s="194" t="s">
        <v>655</v>
      </c>
      <c r="B102" s="481">
        <v>570000</v>
      </c>
      <c r="C102" s="481">
        <v>0</v>
      </c>
      <c r="D102" s="481">
        <v>0</v>
      </c>
      <c r="E102" s="481">
        <v>0</v>
      </c>
      <c r="F102" s="481">
        <v>0</v>
      </c>
      <c r="G102" s="481">
        <v>0</v>
      </c>
      <c r="H102" s="481">
        <v>0</v>
      </c>
      <c r="I102" s="481">
        <v>0</v>
      </c>
      <c r="J102" s="481">
        <v>0</v>
      </c>
      <c r="K102" s="481">
        <v>0</v>
      </c>
      <c r="L102" s="480"/>
    </row>
    <row r="103" spans="1:12" ht="10.5">
      <c r="A103" s="194" t="s">
        <v>696</v>
      </c>
      <c r="B103" s="481">
        <v>54317700</v>
      </c>
      <c r="C103" s="481">
        <v>78903320.00000003</v>
      </c>
      <c r="D103" s="481">
        <v>2950413.2699999996</v>
      </c>
      <c r="E103" s="481">
        <v>13610462.39</v>
      </c>
      <c r="F103" s="481">
        <v>0.14325046158778246</v>
      </c>
      <c r="G103" s="481">
        <v>65292857.61000003</v>
      </c>
      <c r="H103" s="481">
        <v>3460465.6299999994</v>
      </c>
      <c r="I103" s="481">
        <v>7378886.55</v>
      </c>
      <c r="J103" s="481">
        <v>0.11663640549705787</v>
      </c>
      <c r="K103" s="481">
        <v>71524433.45000003</v>
      </c>
      <c r="L103" s="480"/>
    </row>
    <row r="104" spans="1:12" ht="10.5">
      <c r="A104" s="194"/>
      <c r="B104" s="481"/>
      <c r="C104" s="481"/>
      <c r="D104" s="481"/>
      <c r="E104" s="481"/>
      <c r="F104" s="481"/>
      <c r="G104" s="481"/>
      <c r="H104" s="481"/>
      <c r="I104" s="481"/>
      <c r="J104" s="481"/>
      <c r="K104" s="481"/>
      <c r="L104" s="480"/>
    </row>
    <row r="105" spans="1:13" s="70" customFormat="1" ht="10.5">
      <c r="A105" s="145" t="s">
        <v>697</v>
      </c>
      <c r="B105" s="479">
        <v>26500000</v>
      </c>
      <c r="C105" s="479">
        <v>101486000</v>
      </c>
      <c r="D105" s="479">
        <v>28210121.720000003</v>
      </c>
      <c r="E105" s="479">
        <v>53884913.47</v>
      </c>
      <c r="F105" s="479">
        <v>0.5671400798893222</v>
      </c>
      <c r="G105" s="479">
        <v>47601086.53</v>
      </c>
      <c r="H105" s="479">
        <v>5708482.920000001</v>
      </c>
      <c r="I105" s="479">
        <v>12003937.969999997</v>
      </c>
      <c r="J105" s="479">
        <v>0.18974355644896715</v>
      </c>
      <c r="K105" s="479">
        <v>89482062.03</v>
      </c>
      <c r="L105" s="480"/>
      <c r="M105" s="158"/>
    </row>
    <row r="106" spans="1:12" ht="10.5">
      <c r="A106" s="194" t="s">
        <v>698</v>
      </c>
      <c r="B106" s="481">
        <v>26500000</v>
      </c>
      <c r="C106" s="481">
        <v>101486000</v>
      </c>
      <c r="D106" s="481">
        <v>28210121.720000003</v>
      </c>
      <c r="E106" s="481">
        <v>53884913.47</v>
      </c>
      <c r="F106" s="481">
        <v>0.5671400798893222</v>
      </c>
      <c r="G106" s="481">
        <v>47601086.53</v>
      </c>
      <c r="H106" s="481">
        <v>5708482.920000001</v>
      </c>
      <c r="I106" s="481">
        <v>12003937.969999997</v>
      </c>
      <c r="J106" s="481">
        <v>0.18974355644896715</v>
      </c>
      <c r="K106" s="481">
        <v>89482062.03</v>
      </c>
      <c r="L106" s="480"/>
    </row>
    <row r="107" spans="1:12" ht="10.5">
      <c r="A107" s="194"/>
      <c r="B107" s="481"/>
      <c r="C107" s="479"/>
      <c r="D107" s="479"/>
      <c r="E107" s="479"/>
      <c r="F107" s="479"/>
      <c r="G107" s="479"/>
      <c r="H107" s="479"/>
      <c r="I107" s="479"/>
      <c r="J107" s="481"/>
      <c r="K107" s="481"/>
      <c r="L107" s="480"/>
    </row>
    <row r="108" spans="1:13" s="70" customFormat="1" ht="10.5">
      <c r="A108" s="145" t="s">
        <v>699</v>
      </c>
      <c r="B108" s="479">
        <v>117143000</v>
      </c>
      <c r="C108" s="479">
        <v>124327500</v>
      </c>
      <c r="D108" s="479">
        <v>8454510.09</v>
      </c>
      <c r="E108" s="479">
        <v>19514439.590000004</v>
      </c>
      <c r="F108" s="479">
        <v>0.2053899712436145</v>
      </c>
      <c r="G108" s="479">
        <v>104813060.40999998</v>
      </c>
      <c r="H108" s="479">
        <v>5270851.539999999</v>
      </c>
      <c r="I108" s="479">
        <v>14970102.500000002</v>
      </c>
      <c r="J108" s="479">
        <v>0.23662905421991073</v>
      </c>
      <c r="K108" s="479">
        <v>109357397.50000001</v>
      </c>
      <c r="L108" s="480"/>
      <c r="M108" s="158"/>
    </row>
    <row r="109" spans="1:12" ht="10.5">
      <c r="A109" s="194" t="s">
        <v>766</v>
      </c>
      <c r="B109" s="481">
        <v>35065000</v>
      </c>
      <c r="C109" s="481">
        <v>42065000</v>
      </c>
      <c r="D109" s="481">
        <v>5868149.33</v>
      </c>
      <c r="E109" s="481">
        <v>15003847.37</v>
      </c>
      <c r="F109" s="479">
        <v>0.15791587381515373</v>
      </c>
      <c r="G109" s="481">
        <v>27061152.630000003</v>
      </c>
      <c r="H109" s="481">
        <v>4437465.88</v>
      </c>
      <c r="I109" s="481">
        <v>12630088.59</v>
      </c>
      <c r="J109" s="481">
        <v>0.19964097892886074</v>
      </c>
      <c r="K109" s="481">
        <v>29434911.41</v>
      </c>
      <c r="L109" s="480"/>
    </row>
    <row r="110" spans="1:12" ht="10.5">
      <c r="A110" s="194" t="s">
        <v>700</v>
      </c>
      <c r="B110" s="481">
        <v>65739300</v>
      </c>
      <c r="C110" s="481">
        <v>65554200</v>
      </c>
      <c r="D110" s="481">
        <v>1232447.26</v>
      </c>
      <c r="E110" s="481">
        <v>2421350.84</v>
      </c>
      <c r="F110" s="479">
        <v>0.02548477895584301</v>
      </c>
      <c r="G110" s="481">
        <v>63132849.16</v>
      </c>
      <c r="H110" s="481">
        <v>352368.22</v>
      </c>
      <c r="I110" s="481">
        <v>1410474.62</v>
      </c>
      <c r="J110" s="481">
        <v>0.02229505611813867</v>
      </c>
      <c r="K110" s="481">
        <v>64143725.38</v>
      </c>
      <c r="L110" s="480"/>
    </row>
    <row r="111" spans="1:12" ht="10.5">
      <c r="A111" s="194" t="s">
        <v>701</v>
      </c>
      <c r="B111" s="481">
        <v>13213000</v>
      </c>
      <c r="C111" s="481">
        <v>13213000</v>
      </c>
      <c r="D111" s="481">
        <v>1258551.18</v>
      </c>
      <c r="E111" s="481">
        <v>1703071.37</v>
      </c>
      <c r="F111" s="479">
        <v>0.017924869330573644</v>
      </c>
      <c r="G111" s="481">
        <v>11509928.629999999</v>
      </c>
      <c r="H111" s="481">
        <v>286299.09</v>
      </c>
      <c r="I111" s="481">
        <v>567142.13</v>
      </c>
      <c r="J111" s="481">
        <v>0.008964688506986887</v>
      </c>
      <c r="K111" s="481">
        <v>12645857.87</v>
      </c>
      <c r="L111" s="480"/>
    </row>
    <row r="112" spans="1:12" ht="10.5">
      <c r="A112" s="194" t="s">
        <v>703</v>
      </c>
      <c r="B112" s="481">
        <v>840000</v>
      </c>
      <c r="C112" s="481">
        <v>1030000</v>
      </c>
      <c r="D112" s="481">
        <v>95362.32</v>
      </c>
      <c r="E112" s="481">
        <v>386170.01</v>
      </c>
      <c r="F112" s="479">
        <v>0.004064449142044069</v>
      </c>
      <c r="G112" s="481">
        <v>643829.99</v>
      </c>
      <c r="H112" s="481">
        <v>194718.35</v>
      </c>
      <c r="I112" s="481">
        <v>362397.16</v>
      </c>
      <c r="J112" s="481">
        <v>0.005728330665924409</v>
      </c>
      <c r="K112" s="481">
        <v>667602.8400000001</v>
      </c>
      <c r="L112" s="480"/>
    </row>
    <row r="113" spans="1:12" ht="10.5">
      <c r="A113" s="194" t="s">
        <v>704</v>
      </c>
      <c r="B113" s="481">
        <v>2285700</v>
      </c>
      <c r="C113" s="481">
        <v>2465300</v>
      </c>
      <c r="D113" s="481">
        <v>0</v>
      </c>
      <c r="E113" s="481">
        <v>0</v>
      </c>
      <c r="F113" s="479">
        <v>0</v>
      </c>
      <c r="G113" s="481">
        <v>2465300</v>
      </c>
      <c r="H113" s="481">
        <v>0</v>
      </c>
      <c r="I113" s="481">
        <v>0</v>
      </c>
      <c r="J113" s="481">
        <v>0</v>
      </c>
      <c r="K113" s="481">
        <v>2465300</v>
      </c>
      <c r="L113" s="480"/>
    </row>
    <row r="114" spans="1:12" ht="10.5">
      <c r="A114" s="194"/>
      <c r="B114" s="481"/>
      <c r="C114" s="479"/>
      <c r="D114" s="479"/>
      <c r="E114" s="479"/>
      <c r="F114" s="479"/>
      <c r="G114" s="479"/>
      <c r="H114" s="479"/>
      <c r="I114" s="479"/>
      <c r="J114" s="479"/>
      <c r="K114" s="479"/>
      <c r="L114" s="480"/>
    </row>
    <row r="115" spans="1:13" s="70" customFormat="1" ht="10.5">
      <c r="A115" s="145" t="s">
        <v>705</v>
      </c>
      <c r="B115" s="479">
        <v>67988300</v>
      </c>
      <c r="C115" s="479">
        <v>63461900</v>
      </c>
      <c r="D115" s="479">
        <v>1790239.2</v>
      </c>
      <c r="E115" s="479">
        <v>4612266.5</v>
      </c>
      <c r="F115" s="479">
        <v>0.04854422180221504</v>
      </c>
      <c r="G115" s="479">
        <v>58849633.5</v>
      </c>
      <c r="H115" s="479">
        <v>1320921.47</v>
      </c>
      <c r="I115" s="479">
        <v>3827228.77</v>
      </c>
      <c r="J115" s="479">
        <v>0.060496147179241566</v>
      </c>
      <c r="K115" s="479">
        <v>59634671.23</v>
      </c>
      <c r="L115" s="480"/>
      <c r="M115" s="158"/>
    </row>
    <row r="116" spans="1:12" ht="10.5">
      <c r="A116" s="194" t="s">
        <v>706</v>
      </c>
      <c r="B116" s="481">
        <v>67264300</v>
      </c>
      <c r="C116" s="481">
        <v>62737900</v>
      </c>
      <c r="D116" s="481">
        <v>1790239.2</v>
      </c>
      <c r="E116" s="481">
        <v>4612266.5</v>
      </c>
      <c r="F116" s="481">
        <v>0.04854422180221504</v>
      </c>
      <c r="G116" s="481">
        <v>58125633.5</v>
      </c>
      <c r="H116" s="481">
        <v>1320921.47</v>
      </c>
      <c r="I116" s="481">
        <v>3827228.77</v>
      </c>
      <c r="J116" s="481">
        <v>0.060496147179241566</v>
      </c>
      <c r="K116" s="481">
        <v>58910671.23</v>
      </c>
      <c r="L116" s="480"/>
    </row>
    <row r="117" spans="1:12" ht="10.5">
      <c r="A117" s="194" t="s">
        <v>708</v>
      </c>
      <c r="B117" s="481">
        <v>724000</v>
      </c>
      <c r="C117" s="481">
        <v>724000</v>
      </c>
      <c r="D117" s="481">
        <v>0</v>
      </c>
      <c r="E117" s="481">
        <v>0</v>
      </c>
      <c r="F117" s="481">
        <v>0</v>
      </c>
      <c r="G117" s="481">
        <v>724000</v>
      </c>
      <c r="H117" s="481">
        <v>0</v>
      </c>
      <c r="I117" s="481">
        <v>0</v>
      </c>
      <c r="J117" s="481">
        <v>0</v>
      </c>
      <c r="K117" s="481">
        <v>724000</v>
      </c>
      <c r="L117" s="480"/>
    </row>
    <row r="118" spans="1:12" ht="10.5">
      <c r="A118" s="194"/>
      <c r="B118" s="481"/>
      <c r="C118" s="479"/>
      <c r="D118" s="479"/>
      <c r="E118" s="479"/>
      <c r="F118" s="479"/>
      <c r="G118" s="481"/>
      <c r="H118" s="479"/>
      <c r="I118" s="479"/>
      <c r="J118" s="481"/>
      <c r="K118" s="481"/>
      <c r="L118" s="480"/>
    </row>
    <row r="119" spans="1:13" s="70" customFormat="1" ht="10.5">
      <c r="A119" s="145" t="s">
        <v>709</v>
      </c>
      <c r="B119" s="479">
        <v>191777800</v>
      </c>
      <c r="C119" s="479">
        <v>180712000</v>
      </c>
      <c r="D119" s="479">
        <v>54676637.71</v>
      </c>
      <c r="E119" s="479">
        <v>96770480.32999998</v>
      </c>
      <c r="F119" s="479">
        <v>1.0185117579494607</v>
      </c>
      <c r="G119" s="479">
        <v>83941519.67000002</v>
      </c>
      <c r="H119" s="479">
        <v>18850732.22</v>
      </c>
      <c r="I119" s="479">
        <v>57504411.63</v>
      </c>
      <c r="J119" s="479">
        <v>0.9089593432963693</v>
      </c>
      <c r="K119" s="479">
        <v>123207588.37</v>
      </c>
      <c r="L119" s="480"/>
      <c r="M119" s="158"/>
    </row>
    <row r="120" spans="1:12" ht="10.5">
      <c r="A120" s="194" t="s">
        <v>654</v>
      </c>
      <c r="B120" s="481">
        <v>106216600</v>
      </c>
      <c r="C120" s="481">
        <v>87688840</v>
      </c>
      <c r="D120" s="481">
        <v>47351865.63</v>
      </c>
      <c r="E120" s="481">
        <v>79218680.49</v>
      </c>
      <c r="F120" s="481">
        <v>0.8337786198142204</v>
      </c>
      <c r="G120" s="481">
        <v>8470159.510000005</v>
      </c>
      <c r="H120" s="481">
        <v>15077589.19</v>
      </c>
      <c r="I120" s="481">
        <v>45468265</v>
      </c>
      <c r="J120" s="481">
        <v>0.7187066717793194</v>
      </c>
      <c r="K120" s="481">
        <v>42220575</v>
      </c>
      <c r="L120" s="480"/>
    </row>
    <row r="121" spans="1:12" ht="10.5">
      <c r="A121" s="194" t="s">
        <v>657</v>
      </c>
      <c r="B121" s="481">
        <v>224000</v>
      </c>
      <c r="C121" s="481">
        <v>224000</v>
      </c>
      <c r="D121" s="481">
        <v>0</v>
      </c>
      <c r="E121" s="481">
        <v>0</v>
      </c>
      <c r="F121" s="481">
        <v>0</v>
      </c>
      <c r="G121" s="481">
        <v>224000</v>
      </c>
      <c r="H121" s="481">
        <v>0</v>
      </c>
      <c r="I121" s="481">
        <v>0</v>
      </c>
      <c r="J121" s="481">
        <v>0</v>
      </c>
      <c r="K121" s="481">
        <v>224000</v>
      </c>
      <c r="L121" s="480"/>
    </row>
    <row r="122" spans="1:12" ht="10.5">
      <c r="A122" s="194" t="s">
        <v>701</v>
      </c>
      <c r="B122" s="481">
        <v>1962100</v>
      </c>
      <c r="C122" s="481">
        <v>262100</v>
      </c>
      <c r="D122" s="481">
        <v>0</v>
      </c>
      <c r="E122" s="481">
        <v>0</v>
      </c>
      <c r="F122" s="481">
        <v>0</v>
      </c>
      <c r="G122" s="481">
        <v>262100</v>
      </c>
      <c r="H122" s="481">
        <v>0</v>
      </c>
      <c r="I122" s="481">
        <v>0</v>
      </c>
      <c r="J122" s="481">
        <v>0</v>
      </c>
      <c r="K122" s="481">
        <v>262100</v>
      </c>
      <c r="L122" s="480"/>
    </row>
    <row r="123" spans="1:12" ht="10.5">
      <c r="A123" s="194" t="s">
        <v>702</v>
      </c>
      <c r="B123" s="481">
        <v>1816300</v>
      </c>
      <c r="C123" s="481">
        <v>980800</v>
      </c>
      <c r="D123" s="481">
        <v>0</v>
      </c>
      <c r="E123" s="481">
        <v>0</v>
      </c>
      <c r="F123" s="481">
        <v>0</v>
      </c>
      <c r="G123" s="481">
        <v>980800</v>
      </c>
      <c r="H123" s="481">
        <v>0</v>
      </c>
      <c r="I123" s="481">
        <v>0</v>
      </c>
      <c r="J123" s="481">
        <v>0</v>
      </c>
      <c r="K123" s="481">
        <v>980800</v>
      </c>
      <c r="L123" s="480"/>
    </row>
    <row r="124" spans="1:12" ht="10.5">
      <c r="A124" s="194" t="s">
        <v>707</v>
      </c>
      <c r="B124" s="481">
        <v>1018900</v>
      </c>
      <c r="C124" s="481">
        <v>1018900</v>
      </c>
      <c r="D124" s="481">
        <v>0</v>
      </c>
      <c r="E124" s="481">
        <v>0</v>
      </c>
      <c r="F124" s="481">
        <v>0</v>
      </c>
      <c r="G124" s="481">
        <v>1018900</v>
      </c>
      <c r="H124" s="481">
        <v>0</v>
      </c>
      <c r="I124" s="481">
        <v>0</v>
      </c>
      <c r="J124" s="481">
        <v>0</v>
      </c>
      <c r="K124" s="481">
        <v>1018900</v>
      </c>
      <c r="L124" s="480"/>
    </row>
    <row r="125" spans="1:12" ht="10.5">
      <c r="A125" s="194" t="s">
        <v>708</v>
      </c>
      <c r="B125" s="481">
        <v>0</v>
      </c>
      <c r="C125" s="481">
        <v>1268800</v>
      </c>
      <c r="D125" s="481">
        <v>4879.54</v>
      </c>
      <c r="E125" s="481">
        <v>535238.77</v>
      </c>
      <c r="F125" s="481">
        <v>0.0056334016189274316</v>
      </c>
      <c r="G125" s="481">
        <v>733561.23</v>
      </c>
      <c r="H125" s="481">
        <v>92903.66</v>
      </c>
      <c r="I125" s="481">
        <v>167867.59</v>
      </c>
      <c r="J125" s="481">
        <v>0.0026534453625735523</v>
      </c>
      <c r="K125" s="481">
        <v>1100932.41</v>
      </c>
      <c r="L125" s="480"/>
    </row>
    <row r="126" spans="1:12" ht="10.5">
      <c r="A126" s="194" t="s">
        <v>710</v>
      </c>
      <c r="B126" s="481">
        <v>33807500</v>
      </c>
      <c r="C126" s="481">
        <v>68906660</v>
      </c>
      <c r="D126" s="481">
        <v>6341417.63</v>
      </c>
      <c r="E126" s="481">
        <v>15607446.16</v>
      </c>
      <c r="F126" s="481">
        <v>0.16426876637704466</v>
      </c>
      <c r="G126" s="481">
        <v>53299213.84</v>
      </c>
      <c r="H126" s="481">
        <v>2976319.46</v>
      </c>
      <c r="I126" s="481">
        <v>10733719.13</v>
      </c>
      <c r="J126" s="481">
        <v>0.1696654920027477</v>
      </c>
      <c r="K126" s="481">
        <v>58172940.87</v>
      </c>
      <c r="L126" s="480"/>
    </row>
    <row r="127" spans="1:12" ht="10.5">
      <c r="A127" s="194" t="s">
        <v>711</v>
      </c>
      <c r="B127" s="481">
        <v>1145400</v>
      </c>
      <c r="C127" s="481">
        <v>965800</v>
      </c>
      <c r="D127" s="481">
        <v>0</v>
      </c>
      <c r="E127" s="481">
        <v>0</v>
      </c>
      <c r="F127" s="481">
        <v>0</v>
      </c>
      <c r="G127" s="481">
        <v>965800</v>
      </c>
      <c r="H127" s="481">
        <v>0</v>
      </c>
      <c r="I127" s="481">
        <v>0</v>
      </c>
      <c r="J127" s="481">
        <v>0</v>
      </c>
      <c r="K127" s="481">
        <v>965800</v>
      </c>
      <c r="L127" s="480"/>
    </row>
    <row r="128" spans="1:12" ht="10.5">
      <c r="A128" s="194" t="s">
        <v>767</v>
      </c>
      <c r="B128" s="481">
        <v>15960100</v>
      </c>
      <c r="C128" s="481">
        <v>19396100</v>
      </c>
      <c r="D128" s="481">
        <v>978474.91</v>
      </c>
      <c r="E128" s="481">
        <v>1409114.91</v>
      </c>
      <c r="F128" s="481">
        <v>0.014830970139268465</v>
      </c>
      <c r="G128" s="481">
        <v>17986985.09</v>
      </c>
      <c r="H128" s="481">
        <v>703919.91</v>
      </c>
      <c r="I128" s="481">
        <v>1134559.91</v>
      </c>
      <c r="J128" s="481">
        <v>0.017933734151728553</v>
      </c>
      <c r="K128" s="481">
        <v>18261540.09</v>
      </c>
      <c r="L128" s="480"/>
    </row>
    <row r="129" spans="1:12" ht="10.5">
      <c r="A129" s="22" t="s">
        <v>768</v>
      </c>
      <c r="B129" s="481">
        <v>29626900</v>
      </c>
      <c r="C129" s="481">
        <v>0</v>
      </c>
      <c r="D129" s="481">
        <v>0</v>
      </c>
      <c r="E129" s="481">
        <v>0</v>
      </c>
      <c r="F129" s="481">
        <v>0</v>
      </c>
      <c r="G129" s="481">
        <v>0</v>
      </c>
      <c r="H129" s="481">
        <v>0</v>
      </c>
      <c r="I129" s="481">
        <v>0</v>
      </c>
      <c r="J129" s="481">
        <v>0</v>
      </c>
      <c r="K129" s="481">
        <v>0</v>
      </c>
      <c r="L129" s="480"/>
    </row>
    <row r="130" spans="1:12" ht="10.5">
      <c r="A130" s="194"/>
      <c r="B130" s="481"/>
      <c r="C130" s="481"/>
      <c r="D130" s="481"/>
      <c r="E130" s="481"/>
      <c r="F130" s="481"/>
      <c r="G130" s="481"/>
      <c r="H130" s="481"/>
      <c r="I130" s="481"/>
      <c r="J130" s="479"/>
      <c r="K130" s="479"/>
      <c r="L130" s="480"/>
    </row>
    <row r="131" spans="1:13" s="70" customFormat="1" ht="10.5">
      <c r="A131" s="145" t="s">
        <v>712</v>
      </c>
      <c r="B131" s="479">
        <v>4674800</v>
      </c>
      <c r="C131" s="479">
        <v>4785800</v>
      </c>
      <c r="D131" s="479">
        <v>264981.04</v>
      </c>
      <c r="E131" s="479">
        <v>2103247.74</v>
      </c>
      <c r="F131" s="479">
        <v>0.022136735766584068</v>
      </c>
      <c r="G131" s="479">
        <v>2682552.26</v>
      </c>
      <c r="H131" s="479">
        <v>525517.57</v>
      </c>
      <c r="I131" s="479">
        <v>1018777.15</v>
      </c>
      <c r="J131" s="479">
        <v>0.016103582020587776</v>
      </c>
      <c r="K131" s="479">
        <v>3767022.85</v>
      </c>
      <c r="L131" s="480"/>
      <c r="M131" s="158"/>
    </row>
    <row r="132" spans="1:12" ht="10.5">
      <c r="A132" s="194" t="s">
        <v>713</v>
      </c>
      <c r="B132" s="481">
        <v>4674800</v>
      </c>
      <c r="C132" s="481">
        <v>4785800</v>
      </c>
      <c r="D132" s="481">
        <v>264981.04</v>
      </c>
      <c r="E132" s="481">
        <v>2103247.74</v>
      </c>
      <c r="F132" s="481">
        <v>0.022136735766584068</v>
      </c>
      <c r="G132" s="481">
        <v>2682552.26</v>
      </c>
      <c r="H132" s="481">
        <v>525517.57</v>
      </c>
      <c r="I132" s="481">
        <v>1018777.15</v>
      </c>
      <c r="J132" s="481">
        <v>0.016103582020587776</v>
      </c>
      <c r="K132" s="481">
        <v>3767022.85</v>
      </c>
      <c r="L132" s="480"/>
    </row>
    <row r="133" spans="1:12" ht="10.5">
      <c r="A133" s="194"/>
      <c r="B133" s="481"/>
      <c r="C133" s="479"/>
      <c r="D133" s="479"/>
      <c r="E133" s="479"/>
      <c r="F133" s="479"/>
      <c r="G133" s="479"/>
      <c r="H133" s="479"/>
      <c r="I133" s="479"/>
      <c r="J133" s="479"/>
      <c r="K133" s="479"/>
      <c r="L133" s="480"/>
    </row>
    <row r="134" spans="1:13" s="70" customFormat="1" ht="10.5">
      <c r="A134" s="145" t="s">
        <v>714</v>
      </c>
      <c r="B134" s="479">
        <v>21507400</v>
      </c>
      <c r="C134" s="479">
        <v>21507400</v>
      </c>
      <c r="D134" s="479">
        <v>224</v>
      </c>
      <c r="E134" s="479">
        <v>7760.02</v>
      </c>
      <c r="F134" s="479">
        <v>8.167440716394526E-05</v>
      </c>
      <c r="G134" s="479">
        <v>21499639.98</v>
      </c>
      <c r="H134" s="479">
        <v>1859</v>
      </c>
      <c r="I134" s="479">
        <v>7759.02</v>
      </c>
      <c r="J134" s="479">
        <v>0.0001226450897228908</v>
      </c>
      <c r="K134" s="479">
        <v>21499640.98</v>
      </c>
      <c r="L134" s="480"/>
      <c r="M134" s="158"/>
    </row>
    <row r="135" spans="1:12" ht="10.5">
      <c r="A135" s="416" t="s">
        <v>715</v>
      </c>
      <c r="B135" s="481">
        <v>21507400</v>
      </c>
      <c r="C135" s="481">
        <v>21507400</v>
      </c>
      <c r="D135" s="481">
        <v>224</v>
      </c>
      <c r="E135" s="481">
        <v>7760.02</v>
      </c>
      <c r="F135" s="481">
        <v>8.167440716394526E-05</v>
      </c>
      <c r="G135" s="481">
        <v>21499639.98</v>
      </c>
      <c r="H135" s="481">
        <v>1859</v>
      </c>
      <c r="I135" s="481">
        <v>7759.02</v>
      </c>
      <c r="J135" s="481">
        <v>0.0001226450897228908</v>
      </c>
      <c r="K135" s="481">
        <v>21499640.98</v>
      </c>
      <c r="L135" s="482"/>
    </row>
    <row r="136" spans="1:12" ht="10.5">
      <c r="A136" s="194"/>
      <c r="B136" s="481"/>
      <c r="C136" s="479"/>
      <c r="D136" s="479"/>
      <c r="E136" s="479"/>
      <c r="F136" s="479"/>
      <c r="G136" s="479"/>
      <c r="H136" s="479"/>
      <c r="I136" s="479"/>
      <c r="J136" s="481"/>
      <c r="K136" s="481"/>
      <c r="L136" s="480"/>
    </row>
    <row r="137" spans="1:13" s="70" customFormat="1" ht="10.5">
      <c r="A137" s="145" t="s">
        <v>717</v>
      </c>
      <c r="B137" s="479">
        <v>38954900</v>
      </c>
      <c r="C137" s="479">
        <v>35804913.4</v>
      </c>
      <c r="D137" s="479">
        <v>10867552.080000002</v>
      </c>
      <c r="E137" s="479">
        <v>18580935.200000003</v>
      </c>
      <c r="F137" s="479">
        <v>0.1955648138808512</v>
      </c>
      <c r="G137" s="479">
        <v>17223978.199999996</v>
      </c>
      <c r="H137" s="479">
        <v>3775924.15</v>
      </c>
      <c r="I137" s="479">
        <v>10505422.33000001</v>
      </c>
      <c r="J137" s="479">
        <v>0.16605685566472458</v>
      </c>
      <c r="K137" s="479">
        <v>25299491.069999993</v>
      </c>
      <c r="L137" s="480"/>
      <c r="M137" s="158"/>
    </row>
    <row r="138" spans="1:12" ht="10.5">
      <c r="A138" s="416" t="s">
        <v>876</v>
      </c>
      <c r="B138" s="481">
        <v>151600</v>
      </c>
      <c r="C138" s="481">
        <v>151600</v>
      </c>
      <c r="D138" s="481">
        <v>0</v>
      </c>
      <c r="E138" s="481">
        <v>0</v>
      </c>
      <c r="F138" s="481">
        <v>0</v>
      </c>
      <c r="G138" s="481">
        <v>151600</v>
      </c>
      <c r="H138" s="481">
        <v>0</v>
      </c>
      <c r="I138" s="481">
        <v>0</v>
      </c>
      <c r="J138" s="481">
        <v>0</v>
      </c>
      <c r="K138" s="481">
        <v>151600</v>
      </c>
      <c r="L138" s="480"/>
    </row>
    <row r="139" spans="1:12" ht="10.5">
      <c r="A139" s="193" t="s">
        <v>769</v>
      </c>
      <c r="B139" s="481">
        <v>18149000</v>
      </c>
      <c r="C139" s="481">
        <v>18089000</v>
      </c>
      <c r="D139" s="481">
        <v>5723104</v>
      </c>
      <c r="E139" s="481">
        <v>10282996.3</v>
      </c>
      <c r="F139" s="481">
        <v>0.10822879666180535</v>
      </c>
      <c r="G139" s="481">
        <v>7806003.699999999</v>
      </c>
      <c r="H139" s="481">
        <v>2053377.7100000004</v>
      </c>
      <c r="I139" s="481">
        <v>5990633.800000005</v>
      </c>
      <c r="J139" s="481">
        <v>0.09469260549631046</v>
      </c>
      <c r="K139" s="481">
        <v>12098366.199999996</v>
      </c>
      <c r="L139" s="480"/>
    </row>
    <row r="140" spans="1:12" ht="10.5">
      <c r="A140" s="194" t="s">
        <v>718</v>
      </c>
      <c r="B140" s="481">
        <v>8583400</v>
      </c>
      <c r="C140" s="481">
        <v>8323623.3999999985</v>
      </c>
      <c r="D140" s="481">
        <v>3714738.96</v>
      </c>
      <c r="E140" s="481">
        <v>6122641.790000001</v>
      </c>
      <c r="F140" s="481">
        <v>0.06444096000724826</v>
      </c>
      <c r="G140" s="481">
        <v>2200981.6099999975</v>
      </c>
      <c r="H140" s="481">
        <v>1133166.9599999997</v>
      </c>
      <c r="I140" s="481">
        <v>3294493.810000004</v>
      </c>
      <c r="J140" s="481">
        <v>0.052075325095045345</v>
      </c>
      <c r="K140" s="481">
        <v>5029129.589999994</v>
      </c>
      <c r="L140" s="480"/>
    </row>
    <row r="141" spans="1:12" ht="10.5">
      <c r="A141" s="194" t="s">
        <v>719</v>
      </c>
      <c r="B141" s="481">
        <v>12070900</v>
      </c>
      <c r="C141" s="481">
        <v>9240690</v>
      </c>
      <c r="D141" s="481">
        <v>1429709.1200000003</v>
      </c>
      <c r="E141" s="481">
        <v>2175297.110000001</v>
      </c>
      <c r="F141" s="481">
        <v>0.022895057211797586</v>
      </c>
      <c r="G141" s="481">
        <v>7065392.889999999</v>
      </c>
      <c r="H141" s="481">
        <v>589379.4800000001</v>
      </c>
      <c r="I141" s="481">
        <v>1220294.7200000002</v>
      </c>
      <c r="J141" s="481">
        <v>0.01928892507336879</v>
      </c>
      <c r="K141" s="481">
        <v>8020395.279999999</v>
      </c>
      <c r="L141" s="480"/>
    </row>
    <row r="142" spans="1:12" ht="10.5">
      <c r="A142" s="194"/>
      <c r="B142" s="481"/>
      <c r="C142" s="481"/>
      <c r="D142" s="481"/>
      <c r="E142" s="481"/>
      <c r="F142" s="481"/>
      <c r="G142" s="481"/>
      <c r="H142" s="481"/>
      <c r="I142" s="481"/>
      <c r="J142" s="481"/>
      <c r="K142" s="481"/>
      <c r="L142" s="480"/>
    </row>
    <row r="143" spans="1:13" s="70" customFormat="1" ht="10.5">
      <c r="A143" s="145" t="s">
        <v>720</v>
      </c>
      <c r="B143" s="479">
        <v>42633100</v>
      </c>
      <c r="C143" s="479">
        <v>61633100</v>
      </c>
      <c r="D143" s="479">
        <v>7522404.03</v>
      </c>
      <c r="E143" s="479">
        <v>15630477.34</v>
      </c>
      <c r="F143" s="479">
        <v>0.16451117013022906</v>
      </c>
      <c r="G143" s="479">
        <v>46002622.66</v>
      </c>
      <c r="H143" s="479">
        <v>6919293.48</v>
      </c>
      <c r="I143" s="479">
        <v>10985787.19</v>
      </c>
      <c r="J143" s="479">
        <v>0.17364987531854978</v>
      </c>
      <c r="K143" s="479">
        <v>50647312.81</v>
      </c>
      <c r="L143" s="480"/>
      <c r="M143" s="158"/>
    </row>
    <row r="144" spans="1:13" s="275" customFormat="1" ht="10.5">
      <c r="A144" s="416" t="s">
        <v>660</v>
      </c>
      <c r="B144" s="481">
        <v>39113000</v>
      </c>
      <c r="C144" s="481">
        <v>58113000</v>
      </c>
      <c r="D144" s="481">
        <v>7282156.04</v>
      </c>
      <c r="E144" s="481">
        <v>14898455.49</v>
      </c>
      <c r="F144" s="481">
        <v>0.15680662160718345</v>
      </c>
      <c r="G144" s="481">
        <v>43214544.51</v>
      </c>
      <c r="H144" s="481">
        <v>6687461.33</v>
      </c>
      <c r="I144" s="481">
        <v>10270813.02</v>
      </c>
      <c r="J144" s="481">
        <v>0.16234843889626974</v>
      </c>
      <c r="K144" s="481">
        <v>47842186.980000004</v>
      </c>
      <c r="L144" s="482"/>
      <c r="M144" s="221"/>
    </row>
    <row r="145" spans="1:13" s="275" customFormat="1" ht="10.5">
      <c r="A145" s="416" t="s">
        <v>769</v>
      </c>
      <c r="B145" s="481">
        <v>3520100</v>
      </c>
      <c r="C145" s="481">
        <v>3520100.0000000014</v>
      </c>
      <c r="D145" s="481">
        <v>240247.99000000002</v>
      </c>
      <c r="E145" s="481">
        <v>732021.85</v>
      </c>
      <c r="F145" s="481">
        <v>0.007704548523045619</v>
      </c>
      <c r="G145" s="481">
        <v>2788078.1500000013</v>
      </c>
      <c r="H145" s="481">
        <v>231832.15000000005</v>
      </c>
      <c r="I145" s="481">
        <v>714974.17</v>
      </c>
      <c r="J145" s="481">
        <v>0.011301436422280053</v>
      </c>
      <c r="K145" s="481">
        <v>2805125.8300000015</v>
      </c>
      <c r="L145" s="482"/>
      <c r="M145" s="221"/>
    </row>
    <row r="146" spans="1:13" s="275" customFormat="1" ht="10.5">
      <c r="A146" s="416"/>
      <c r="B146" s="481"/>
      <c r="C146" s="481"/>
      <c r="D146" s="481"/>
      <c r="E146" s="481"/>
      <c r="F146" s="481"/>
      <c r="G146" s="481"/>
      <c r="H146" s="481"/>
      <c r="I146" s="481"/>
      <c r="J146" s="481"/>
      <c r="K146" s="481"/>
      <c r="L146" s="482"/>
      <c r="M146" s="221"/>
    </row>
    <row r="147" spans="1:13" s="70" customFormat="1" ht="10.5">
      <c r="A147" s="145" t="s">
        <v>721</v>
      </c>
      <c r="B147" s="479">
        <v>36724000</v>
      </c>
      <c r="C147" s="479">
        <v>34073500</v>
      </c>
      <c r="D147" s="479">
        <v>0</v>
      </c>
      <c r="E147" s="479">
        <v>0</v>
      </c>
      <c r="F147" s="479">
        <v>0</v>
      </c>
      <c r="G147" s="479">
        <v>34073500</v>
      </c>
      <c r="H147" s="479">
        <v>0</v>
      </c>
      <c r="I147" s="479">
        <v>0</v>
      </c>
      <c r="J147" s="479">
        <v>0</v>
      </c>
      <c r="K147" s="479">
        <v>34073500</v>
      </c>
      <c r="L147" s="480"/>
      <c r="M147" s="158"/>
    </row>
    <row r="148" spans="1:12" ht="10.5">
      <c r="A148" s="419" t="s">
        <v>707</v>
      </c>
      <c r="B148" s="481">
        <v>2624000</v>
      </c>
      <c r="C148" s="481">
        <v>2624000</v>
      </c>
      <c r="D148" s="481">
        <v>0</v>
      </c>
      <c r="E148" s="481">
        <v>0</v>
      </c>
      <c r="F148" s="481">
        <v>0</v>
      </c>
      <c r="G148" s="481">
        <v>2624000</v>
      </c>
      <c r="H148" s="481">
        <v>0</v>
      </c>
      <c r="I148" s="481">
        <v>0</v>
      </c>
      <c r="J148" s="481">
        <v>0</v>
      </c>
      <c r="K148" s="481">
        <v>2624000</v>
      </c>
      <c r="L148" s="480"/>
    </row>
    <row r="149" spans="1:12" ht="10.5">
      <c r="A149" s="419" t="s">
        <v>722</v>
      </c>
      <c r="B149" s="481">
        <v>34100000</v>
      </c>
      <c r="C149" s="481">
        <v>31449500</v>
      </c>
      <c r="D149" s="481">
        <v>0</v>
      </c>
      <c r="E149" s="481">
        <v>0</v>
      </c>
      <c r="F149" s="481">
        <v>0</v>
      </c>
      <c r="G149" s="481">
        <v>31449500</v>
      </c>
      <c r="H149" s="481">
        <v>0</v>
      </c>
      <c r="I149" s="481">
        <v>0</v>
      </c>
      <c r="J149" s="481">
        <v>0</v>
      </c>
      <c r="K149" s="481">
        <v>31449500</v>
      </c>
      <c r="L149" s="480"/>
    </row>
    <row r="150" spans="1:12" ht="10.5">
      <c r="A150" s="194"/>
      <c r="B150" s="481"/>
      <c r="C150" s="481"/>
      <c r="D150" s="481"/>
      <c r="E150" s="481"/>
      <c r="F150" s="481"/>
      <c r="G150" s="481"/>
      <c r="H150" s="481"/>
      <c r="I150" s="481"/>
      <c r="J150" s="479"/>
      <c r="K150" s="479"/>
      <c r="L150" s="480"/>
    </row>
    <row r="151" spans="1:13" s="70" customFormat="1" ht="10.5">
      <c r="A151" s="145" t="s">
        <v>723</v>
      </c>
      <c r="B151" s="479">
        <v>624942200</v>
      </c>
      <c r="C151" s="479">
        <v>603799300</v>
      </c>
      <c r="D151" s="479">
        <v>101083569.38</v>
      </c>
      <c r="E151" s="479">
        <v>276478280.21</v>
      </c>
      <c r="F151" s="479">
        <v>2.9099409060619545</v>
      </c>
      <c r="G151" s="479">
        <v>327321019.78999996</v>
      </c>
      <c r="H151" s="479">
        <v>70064188.00000001</v>
      </c>
      <c r="I151" s="479">
        <v>171683434.34000003</v>
      </c>
      <c r="J151" s="479">
        <v>2.7137615586199457</v>
      </c>
      <c r="K151" s="479">
        <v>432115865.65999997</v>
      </c>
      <c r="L151" s="480"/>
      <c r="M151" s="158"/>
    </row>
    <row r="152" spans="1:12" ht="10.5">
      <c r="A152" s="22" t="s">
        <v>654</v>
      </c>
      <c r="B152" s="481">
        <v>57620000</v>
      </c>
      <c r="C152" s="481">
        <v>78479499.99999997</v>
      </c>
      <c r="D152" s="481">
        <v>39096746.22</v>
      </c>
      <c r="E152" s="481">
        <v>62709862.460000046</v>
      </c>
      <c r="F152" s="481">
        <v>0.6600228916617548</v>
      </c>
      <c r="G152" s="481">
        <v>15769637.539999925</v>
      </c>
      <c r="H152" s="481">
        <v>10510385.66</v>
      </c>
      <c r="I152" s="481">
        <v>29030791.220000014</v>
      </c>
      <c r="J152" s="481">
        <v>0.45888320869174354</v>
      </c>
      <c r="K152" s="481">
        <v>49448708.77999996</v>
      </c>
      <c r="L152" s="480"/>
    </row>
    <row r="153" spans="1:12" ht="10.5">
      <c r="A153" s="194" t="s">
        <v>724</v>
      </c>
      <c r="B153" s="481">
        <v>9000000</v>
      </c>
      <c r="C153" s="481">
        <v>114000.00000000023</v>
      </c>
      <c r="D153" s="481">
        <v>0</v>
      </c>
      <c r="E153" s="481">
        <v>42056.26</v>
      </c>
      <c r="F153" s="481">
        <v>0.000442643202341327</v>
      </c>
      <c r="G153" s="481">
        <v>71943.74000000022</v>
      </c>
      <c r="H153" s="481">
        <v>0</v>
      </c>
      <c r="I153" s="481">
        <v>42056.26</v>
      </c>
      <c r="J153" s="481">
        <v>0.0006647738736476028</v>
      </c>
      <c r="K153" s="481">
        <v>71943.74000000022</v>
      </c>
      <c r="L153" s="480"/>
    </row>
    <row r="154" spans="1:12" ht="10.5">
      <c r="A154" s="194" t="s">
        <v>725</v>
      </c>
      <c r="B154" s="481">
        <v>540022200</v>
      </c>
      <c r="C154" s="481">
        <v>510585800</v>
      </c>
      <c r="D154" s="481">
        <v>61986823.16</v>
      </c>
      <c r="E154" s="481">
        <v>213585069.48999995</v>
      </c>
      <c r="F154" s="481">
        <v>2.2479882693170636</v>
      </c>
      <c r="G154" s="481">
        <v>297000730.51000005</v>
      </c>
      <c r="H154" s="481">
        <v>59553802.34000001</v>
      </c>
      <c r="I154" s="481">
        <v>142469294.86</v>
      </c>
      <c r="J154" s="481">
        <v>2.2519802050853954</v>
      </c>
      <c r="K154" s="481">
        <v>368116505.14</v>
      </c>
      <c r="L154" s="480"/>
    </row>
    <row r="155" spans="1:12" ht="10.5">
      <c r="A155" s="194" t="s">
        <v>726</v>
      </c>
      <c r="B155" s="481">
        <v>14300000</v>
      </c>
      <c r="C155" s="481">
        <v>14120000</v>
      </c>
      <c r="D155" s="481">
        <v>0</v>
      </c>
      <c r="E155" s="481">
        <v>141292</v>
      </c>
      <c r="F155" s="481">
        <v>0.0014871018807951725</v>
      </c>
      <c r="G155" s="481">
        <v>13978708</v>
      </c>
      <c r="H155" s="481">
        <v>0</v>
      </c>
      <c r="I155" s="481">
        <v>141292</v>
      </c>
      <c r="J155" s="481">
        <v>0.0022333709691593376</v>
      </c>
      <c r="K155" s="481">
        <v>13978708</v>
      </c>
      <c r="L155" s="480"/>
    </row>
    <row r="156" spans="1:12" ht="10.5">
      <c r="A156" s="194" t="s">
        <v>727</v>
      </c>
      <c r="B156" s="481">
        <v>4000000</v>
      </c>
      <c r="C156" s="481">
        <v>500000</v>
      </c>
      <c r="D156" s="481">
        <v>0</v>
      </c>
      <c r="E156" s="481">
        <v>0</v>
      </c>
      <c r="F156" s="481">
        <v>0</v>
      </c>
      <c r="G156" s="481">
        <v>500000</v>
      </c>
      <c r="H156" s="481">
        <v>0</v>
      </c>
      <c r="I156" s="481">
        <v>0</v>
      </c>
      <c r="J156" s="481">
        <v>0</v>
      </c>
      <c r="K156" s="481">
        <v>500000</v>
      </c>
      <c r="L156" s="480"/>
    </row>
    <row r="157" spans="1:13" s="192" customFormat="1" ht="10.5">
      <c r="A157" s="194"/>
      <c r="B157" s="481"/>
      <c r="C157" s="479"/>
      <c r="D157" s="479"/>
      <c r="E157" s="479"/>
      <c r="F157" s="479"/>
      <c r="G157" s="481"/>
      <c r="H157" s="479"/>
      <c r="I157" s="479"/>
      <c r="J157" s="481"/>
      <c r="K157" s="479"/>
      <c r="L157" s="480"/>
      <c r="M157" s="221"/>
    </row>
    <row r="158" spans="1:13" s="70" customFormat="1" ht="10.5">
      <c r="A158" s="145" t="s">
        <v>728</v>
      </c>
      <c r="B158" s="479">
        <v>21680800</v>
      </c>
      <c r="C158" s="479">
        <v>21596800</v>
      </c>
      <c r="D158" s="479">
        <v>2309415.5700000003</v>
      </c>
      <c r="E158" s="479">
        <v>4330596.71</v>
      </c>
      <c r="F158" s="479">
        <v>0.045579640124043724</v>
      </c>
      <c r="G158" s="479">
        <v>17266203.29</v>
      </c>
      <c r="H158" s="479">
        <v>1406539.33</v>
      </c>
      <c r="I158" s="479">
        <v>3286499.43</v>
      </c>
      <c r="J158" s="479">
        <v>0.051948959722565406</v>
      </c>
      <c r="K158" s="479">
        <v>18310300.57</v>
      </c>
      <c r="L158" s="480"/>
      <c r="M158" s="158"/>
    </row>
    <row r="159" spans="1:12" ht="10.5">
      <c r="A159" s="194" t="s">
        <v>729</v>
      </c>
      <c r="B159" s="481">
        <v>12685000</v>
      </c>
      <c r="C159" s="481">
        <v>12685000</v>
      </c>
      <c r="D159" s="481">
        <v>930507.6499999999</v>
      </c>
      <c r="E159" s="481">
        <v>1917159.8</v>
      </c>
      <c r="F159" s="481">
        <v>0.020178155482015236</v>
      </c>
      <c r="G159" s="481">
        <v>10767840.2</v>
      </c>
      <c r="H159" s="481">
        <v>843278.7100000002</v>
      </c>
      <c r="I159" s="481">
        <v>1726858.7699999996</v>
      </c>
      <c r="J159" s="481">
        <v>0.027296069450189683</v>
      </c>
      <c r="K159" s="481">
        <v>10958141.23</v>
      </c>
      <c r="L159" s="480"/>
    </row>
    <row r="160" spans="1:12" ht="10.5">
      <c r="A160" s="194" t="s">
        <v>730</v>
      </c>
      <c r="B160" s="481">
        <v>8995800</v>
      </c>
      <c r="C160" s="481">
        <v>8911799.999999998</v>
      </c>
      <c r="D160" s="481">
        <v>1378907.9200000002</v>
      </c>
      <c r="E160" s="481">
        <v>2413436.9099999997</v>
      </c>
      <c r="F160" s="481">
        <v>0.025401484642028488</v>
      </c>
      <c r="G160" s="481">
        <v>6498363.089999998</v>
      </c>
      <c r="H160" s="481">
        <v>563260.62</v>
      </c>
      <c r="I160" s="481">
        <v>1559640.6600000006</v>
      </c>
      <c r="J160" s="481">
        <v>0.024652890272375723</v>
      </c>
      <c r="K160" s="481">
        <v>7352159.339999998</v>
      </c>
      <c r="L160" s="480"/>
    </row>
    <row r="161" spans="1:12" ht="10.5">
      <c r="A161" s="194"/>
      <c r="B161" s="481"/>
      <c r="C161" s="479"/>
      <c r="D161" s="479"/>
      <c r="E161" s="479"/>
      <c r="F161" s="479"/>
      <c r="G161" s="481"/>
      <c r="H161" s="479"/>
      <c r="I161" s="479"/>
      <c r="J161" s="479"/>
      <c r="K161" s="479"/>
      <c r="L161" s="480"/>
    </row>
    <row r="162" spans="1:13" s="70" customFormat="1" ht="10.5">
      <c r="A162" s="145" t="s">
        <v>731</v>
      </c>
      <c r="B162" s="479">
        <v>3188200900</v>
      </c>
      <c r="C162" s="479">
        <v>3084260000</v>
      </c>
      <c r="D162" s="479">
        <v>1812896193.5300002</v>
      </c>
      <c r="E162" s="479">
        <v>2998392319.1800003</v>
      </c>
      <c r="F162" s="479">
        <v>31.558155148305477</v>
      </c>
      <c r="G162" s="479">
        <v>85867680.82000002</v>
      </c>
      <c r="H162" s="479">
        <v>475912933</v>
      </c>
      <c r="I162" s="479">
        <v>1639778254.6000001</v>
      </c>
      <c r="J162" s="479">
        <v>25.9196072649719</v>
      </c>
      <c r="K162" s="479">
        <v>1444481745.3999999</v>
      </c>
      <c r="L162" s="480"/>
      <c r="M162" s="158"/>
    </row>
    <row r="163" spans="1:13" s="352" customFormat="1" ht="10.5">
      <c r="A163" s="351" t="s">
        <v>823</v>
      </c>
      <c r="B163" s="515">
        <v>902294300</v>
      </c>
      <c r="C163" s="481">
        <v>796730000</v>
      </c>
      <c r="D163" s="481">
        <v>462688900</v>
      </c>
      <c r="E163" s="481">
        <v>792788700</v>
      </c>
      <c r="F163" s="481">
        <v>8.344121159323668</v>
      </c>
      <c r="G163" s="481">
        <v>3941300</v>
      </c>
      <c r="H163" s="481">
        <v>85534842.68</v>
      </c>
      <c r="I163" s="481">
        <v>413001618.96999997</v>
      </c>
      <c r="J163" s="481">
        <v>6.5282240043555495</v>
      </c>
      <c r="K163" s="481">
        <v>383728381.03000003</v>
      </c>
      <c r="L163" s="480"/>
      <c r="M163" s="410"/>
    </row>
    <row r="164" spans="1:12" ht="10.5">
      <c r="A164" s="194" t="s">
        <v>732</v>
      </c>
      <c r="B164" s="481">
        <v>110205800</v>
      </c>
      <c r="C164" s="481">
        <v>112084800</v>
      </c>
      <c r="D164" s="481">
        <v>71860786.66999999</v>
      </c>
      <c r="E164" s="481">
        <v>110221515.66999999</v>
      </c>
      <c r="F164" s="481">
        <v>1.1600842457955973</v>
      </c>
      <c r="G164" s="481">
        <v>1863284.330000013</v>
      </c>
      <c r="H164" s="481">
        <v>23156317.54</v>
      </c>
      <c r="I164" s="481">
        <v>60778460.79000001</v>
      </c>
      <c r="J164" s="481">
        <v>0.9607115043921461</v>
      </c>
      <c r="K164" s="481">
        <v>51306339.20999999</v>
      </c>
      <c r="L164" s="480"/>
    </row>
    <row r="165" spans="1:12" ht="10.5">
      <c r="A165" s="194" t="s">
        <v>733</v>
      </c>
      <c r="B165" s="481">
        <v>25403600</v>
      </c>
      <c r="C165" s="481">
        <v>25122600</v>
      </c>
      <c r="D165" s="481">
        <v>17318000</v>
      </c>
      <c r="E165" s="481">
        <v>20518000</v>
      </c>
      <c r="F165" s="481">
        <v>0.21595246999232334</v>
      </c>
      <c r="G165" s="481">
        <v>4604600</v>
      </c>
      <c r="H165" s="481">
        <v>8934800.82</v>
      </c>
      <c r="I165" s="481">
        <v>11860167.459999999</v>
      </c>
      <c r="J165" s="481">
        <v>0.18747100822787022</v>
      </c>
      <c r="K165" s="481">
        <v>13262432.540000001</v>
      </c>
      <c r="L165" s="480"/>
    </row>
    <row r="166" spans="1:12" ht="10.5">
      <c r="A166" s="194" t="s">
        <v>770</v>
      </c>
      <c r="B166" s="481">
        <v>1939605500</v>
      </c>
      <c r="C166" s="481">
        <v>1939582500</v>
      </c>
      <c r="D166" s="481">
        <v>1198175131.9</v>
      </c>
      <c r="E166" s="481">
        <v>1931993200</v>
      </c>
      <c r="F166" s="481">
        <v>20.334277392941452</v>
      </c>
      <c r="G166" s="481">
        <v>7589300</v>
      </c>
      <c r="H166" s="481">
        <v>317701978.95</v>
      </c>
      <c r="I166" s="481">
        <v>1041058922.0800002</v>
      </c>
      <c r="J166" s="481">
        <v>16.455784996728656</v>
      </c>
      <c r="K166" s="481">
        <v>898523577.9199998</v>
      </c>
      <c r="L166" s="480"/>
    </row>
    <row r="167" spans="1:12" ht="10.5">
      <c r="A167" s="194" t="s">
        <v>734</v>
      </c>
      <c r="B167" s="481">
        <v>210691700</v>
      </c>
      <c r="C167" s="481">
        <v>210740100</v>
      </c>
      <c r="D167" s="481">
        <v>62853374.96</v>
      </c>
      <c r="E167" s="481">
        <v>142870903.51</v>
      </c>
      <c r="F167" s="481">
        <v>1.5037198802524319</v>
      </c>
      <c r="G167" s="481">
        <v>67869196.49000001</v>
      </c>
      <c r="H167" s="481">
        <v>40584993.01</v>
      </c>
      <c r="I167" s="481">
        <v>113079085.29999998</v>
      </c>
      <c r="J167" s="481">
        <v>1.7874157512676754</v>
      </c>
      <c r="K167" s="481">
        <v>97661014.70000002</v>
      </c>
      <c r="L167" s="480"/>
    </row>
    <row r="168" spans="1:12" ht="10.5" customHeight="1">
      <c r="A168" s="194"/>
      <c r="B168" s="481"/>
      <c r="C168" s="479"/>
      <c r="D168" s="479"/>
      <c r="E168" s="479"/>
      <c r="F168" s="479"/>
      <c r="G168" s="479"/>
      <c r="H168" s="479"/>
      <c r="I168" s="479"/>
      <c r="J168" s="479"/>
      <c r="K168" s="479"/>
      <c r="L168" s="480"/>
    </row>
    <row r="169" spans="1:13" s="70" customFormat="1" ht="10.5" customHeight="1">
      <c r="A169" s="146" t="s">
        <v>735</v>
      </c>
      <c r="B169" s="479">
        <v>116875200</v>
      </c>
      <c r="C169" s="479">
        <v>105935200</v>
      </c>
      <c r="D169" s="479">
        <v>0</v>
      </c>
      <c r="E169" s="479">
        <v>0</v>
      </c>
      <c r="F169" s="479">
        <v>0</v>
      </c>
      <c r="G169" s="479">
        <v>105935200</v>
      </c>
      <c r="H169" s="479">
        <v>0</v>
      </c>
      <c r="I169" s="479">
        <v>0</v>
      </c>
      <c r="J169" s="479">
        <v>0</v>
      </c>
      <c r="K169" s="479">
        <v>105935200</v>
      </c>
      <c r="L169" s="480"/>
      <c r="M169" s="158"/>
    </row>
    <row r="170" spans="1:12" ht="10.5">
      <c r="A170" s="22" t="s">
        <v>737</v>
      </c>
      <c r="B170" s="481">
        <v>28960200</v>
      </c>
      <c r="C170" s="481">
        <v>27020200</v>
      </c>
      <c r="D170" s="481">
        <v>0</v>
      </c>
      <c r="E170" s="481">
        <v>0</v>
      </c>
      <c r="F170" s="479">
        <v>0</v>
      </c>
      <c r="G170" s="481">
        <v>27020200</v>
      </c>
      <c r="H170" s="481">
        <v>0</v>
      </c>
      <c r="I170" s="481">
        <v>0</v>
      </c>
      <c r="J170" s="481">
        <v>0</v>
      </c>
      <c r="K170" s="481">
        <v>27020200</v>
      </c>
      <c r="L170" s="480"/>
    </row>
    <row r="171" spans="1:12" ht="11.25" customHeight="1">
      <c r="A171" s="22" t="s">
        <v>736</v>
      </c>
      <c r="B171" s="481">
        <v>87915000</v>
      </c>
      <c r="C171" s="481">
        <v>78915000</v>
      </c>
      <c r="D171" s="481">
        <v>0</v>
      </c>
      <c r="E171" s="481">
        <v>0</v>
      </c>
      <c r="F171" s="479">
        <v>0</v>
      </c>
      <c r="G171" s="481">
        <v>78915000</v>
      </c>
      <c r="H171" s="481">
        <v>0</v>
      </c>
      <c r="I171" s="481">
        <v>0</v>
      </c>
      <c r="J171" s="481">
        <v>0</v>
      </c>
      <c r="K171" s="481">
        <v>78915000</v>
      </c>
      <c r="L171" s="480"/>
    </row>
    <row r="172" spans="1:12" ht="11.25" customHeight="1">
      <c r="A172" s="22"/>
      <c r="B172" s="481"/>
      <c r="C172" s="481"/>
      <c r="D172" s="481"/>
      <c r="E172" s="481"/>
      <c r="F172" s="481"/>
      <c r="G172" s="481"/>
      <c r="H172" s="481"/>
      <c r="I172" s="481"/>
      <c r="J172" s="479"/>
      <c r="K172" s="479"/>
      <c r="L172" s="480"/>
    </row>
    <row r="173" spans="1:13" s="70" customFormat="1" ht="15" customHeight="1">
      <c r="A173" s="145" t="s">
        <v>220</v>
      </c>
      <c r="B173" s="479">
        <v>931270300</v>
      </c>
      <c r="C173" s="479">
        <v>1124168075.87</v>
      </c>
      <c r="D173" s="479">
        <v>315211601.9099999</v>
      </c>
      <c r="E173" s="479">
        <v>899510935.54</v>
      </c>
      <c r="F173" s="479">
        <v>9.467375393067966</v>
      </c>
      <c r="G173" s="479">
        <v>224657140.32999992</v>
      </c>
      <c r="H173" s="479">
        <v>250887602.32000002</v>
      </c>
      <c r="I173" s="479">
        <v>734375186.9999999</v>
      </c>
      <c r="J173" s="479">
        <v>11.608103948679044</v>
      </c>
      <c r="K173" s="479">
        <v>389792888.8699999</v>
      </c>
      <c r="L173" s="480"/>
      <c r="M173" s="158"/>
    </row>
    <row r="174" spans="1:12" ht="15" customHeight="1">
      <c r="A174" s="191" t="s">
        <v>221</v>
      </c>
      <c r="B174" s="358">
        <v>13057110000</v>
      </c>
      <c r="C174" s="358">
        <v>13686902539</v>
      </c>
      <c r="D174" s="358">
        <v>4342550205.43</v>
      </c>
      <c r="E174" s="358">
        <v>9501164770.530003</v>
      </c>
      <c r="F174" s="516">
        <v>100</v>
      </c>
      <c r="G174" s="358">
        <v>4185737768.4699984</v>
      </c>
      <c r="H174" s="358">
        <v>2282411578.7</v>
      </c>
      <c r="I174" s="358">
        <v>6326400851.050001</v>
      </c>
      <c r="J174" s="516">
        <v>100</v>
      </c>
      <c r="K174" s="517">
        <v>7360501687.949999</v>
      </c>
      <c r="L174" s="236"/>
    </row>
    <row r="175" spans="1:12" ht="11.25" customHeight="1">
      <c r="A175" s="48" t="s">
        <v>818</v>
      </c>
      <c r="L175" s="304"/>
    </row>
    <row r="176" spans="1:11" ht="11.25" customHeight="1">
      <c r="A176" s="206"/>
      <c r="D176" s="208"/>
      <c r="G176" s="208"/>
      <c r="I176" s="208"/>
      <c r="K176" s="547"/>
    </row>
    <row r="177" spans="1:13" s="275" customFormat="1" ht="11.25" customHeight="1">
      <c r="A177" s="387"/>
      <c r="B177" s="208"/>
      <c r="C177" s="208"/>
      <c r="D177" s="208"/>
      <c r="E177" s="208"/>
      <c r="F177" s="208"/>
      <c r="G177" s="208"/>
      <c r="H177" s="208"/>
      <c r="I177" s="208"/>
      <c r="J177" s="48"/>
      <c r="K177" s="547"/>
      <c r="L177" s="48"/>
      <c r="M177" s="221"/>
    </row>
    <row r="178" spans="1:13" s="275" customFormat="1" ht="11.25" customHeight="1">
      <c r="A178" s="448"/>
      <c r="B178" s="208"/>
      <c r="C178" s="208"/>
      <c r="D178" s="208"/>
      <c r="E178" s="208"/>
      <c r="F178" s="208"/>
      <c r="G178" s="208"/>
      <c r="H178" s="208"/>
      <c r="I178" s="208"/>
      <c r="J178" s="48"/>
      <c r="K178" s="208"/>
      <c r="L178" s="48"/>
      <c r="M178" s="221"/>
    </row>
    <row r="179" spans="1:13" s="275" customFormat="1" ht="11.25" customHeight="1">
      <c r="A179" s="448"/>
      <c r="B179" s="208"/>
      <c r="C179" s="208"/>
      <c r="D179" s="208"/>
      <c r="E179" s="208"/>
      <c r="F179" s="208"/>
      <c r="G179" s="208"/>
      <c r="H179" s="208"/>
      <c r="I179" s="208"/>
      <c r="J179" s="208"/>
      <c r="K179" s="48"/>
      <c r="L179" s="48"/>
      <c r="M179" s="221"/>
    </row>
    <row r="180" spans="1:13" s="275" customFormat="1" ht="11.25" customHeight="1">
      <c r="A180" s="387"/>
      <c r="B180" s="208"/>
      <c r="C180" s="208"/>
      <c r="D180" s="208"/>
      <c r="E180" s="208"/>
      <c r="F180" s="208"/>
      <c r="G180" s="208"/>
      <c r="H180" s="208"/>
      <c r="I180" s="208"/>
      <c r="J180" s="208"/>
      <c r="K180" s="208"/>
      <c r="L180" s="48"/>
      <c r="M180" s="221"/>
    </row>
    <row r="181" spans="1:13" s="275" customFormat="1" ht="11.25" customHeight="1">
      <c r="A181" s="387"/>
      <c r="B181" s="48"/>
      <c r="C181" s="48"/>
      <c r="D181" s="208"/>
      <c r="E181" s="48"/>
      <c r="F181" s="48"/>
      <c r="G181" s="48"/>
      <c r="H181" s="48"/>
      <c r="I181" s="208"/>
      <c r="J181" s="48"/>
      <c r="K181" s="48"/>
      <c r="L181" s="48"/>
      <c r="M181" s="221"/>
    </row>
    <row r="182" spans="1:13" s="275" customFormat="1" ht="11.25" customHeight="1">
      <c r="A182" s="361"/>
      <c r="B182" s="48"/>
      <c r="C182" s="48"/>
      <c r="D182" s="208"/>
      <c r="E182" s="48"/>
      <c r="F182" s="48"/>
      <c r="G182" s="48"/>
      <c r="H182" s="48"/>
      <c r="I182" s="208"/>
      <c r="J182" s="48"/>
      <c r="K182" s="48"/>
      <c r="L182" s="48"/>
      <c r="M182" s="221"/>
    </row>
    <row r="183" spans="1:13" s="275" customFormat="1" ht="11.25" customHeight="1">
      <c r="A183" s="361"/>
      <c r="B183" s="48"/>
      <c r="C183" s="48"/>
      <c r="D183" s="208"/>
      <c r="E183" s="48"/>
      <c r="F183" s="48"/>
      <c r="G183" s="48"/>
      <c r="H183" s="48"/>
      <c r="I183" s="208"/>
      <c r="J183" s="48"/>
      <c r="K183" s="48"/>
      <c r="L183" s="48"/>
      <c r="M183" s="221"/>
    </row>
    <row r="202" ht="11.25" customHeight="1">
      <c r="A202" s="60"/>
    </row>
  </sheetData>
  <sheetProtection/>
  <mergeCells count="13">
    <mergeCell ref="M19:M21"/>
    <mergeCell ref="A3:L3"/>
    <mergeCell ref="A4:L4"/>
    <mergeCell ref="A5:L5"/>
    <mergeCell ref="A6:L6"/>
    <mergeCell ref="A7:L7"/>
    <mergeCell ref="H10:J10"/>
    <mergeCell ref="L10:L12"/>
    <mergeCell ref="D10:F10"/>
    <mergeCell ref="G10:G11"/>
    <mergeCell ref="K10:K11"/>
    <mergeCell ref="D11:D12"/>
    <mergeCell ref="H11:H12"/>
  </mergeCells>
  <printOptions horizontalCentered="1"/>
  <pageMargins left="0.1968503937007874" right="0.1968503937007874" top="0.7874015748031497" bottom="0.984251968503937" header="0" footer="0"/>
  <pageSetup fitToHeight="2" fitToWidth="1" horizontalDpi="600" verticalDpi="600" orientation="portrait" paperSize="9" scale="4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109"/>
  <sheetViews>
    <sheetView showGridLines="0" zoomScalePageLayoutView="0" workbookViewId="0" topLeftCell="B1">
      <selection activeCell="B1" sqref="B1"/>
    </sheetView>
  </sheetViews>
  <sheetFormatPr defaultColWidth="9.140625" defaultRowHeight="11.25" customHeight="1"/>
  <cols>
    <col min="1" max="1" width="47.57421875" style="48" customWidth="1"/>
    <col min="2" max="2" width="16.7109375" style="48" customWidth="1"/>
    <col min="3" max="3" width="18.7109375" style="48" customWidth="1"/>
    <col min="4" max="4" width="17.421875" style="48" customWidth="1"/>
    <col min="5" max="5" width="17.7109375" style="48" customWidth="1"/>
    <col min="6" max="6" width="10.7109375" style="48" customWidth="1"/>
    <col min="7" max="9" width="16.7109375" style="48" customWidth="1"/>
    <col min="10" max="10" width="11.00390625" style="48" customWidth="1"/>
    <col min="11" max="11" width="16.7109375" style="48" customWidth="1"/>
    <col min="12" max="12" width="15.7109375" style="48" customWidth="1"/>
    <col min="13" max="16384" width="9.140625" style="193" customWidth="1"/>
  </cols>
  <sheetData>
    <row r="1" spans="1:10" s="27" customFormat="1" ht="12" customHeight="1">
      <c r="A1" s="302"/>
      <c r="B1" s="302"/>
      <c r="C1" s="302"/>
      <c r="D1" s="302"/>
      <c r="E1" s="302"/>
      <c r="F1" s="302"/>
      <c r="G1" s="302"/>
      <c r="H1" s="302"/>
      <c r="I1" s="302"/>
      <c r="J1" s="302"/>
    </row>
    <row r="2" s="27" customFormat="1" ht="12" customHeight="1">
      <c r="A2" s="195"/>
    </row>
    <row r="3" spans="1:12" s="48" customFormat="1" ht="12" customHeight="1">
      <c r="A3" s="738" t="s">
        <v>644</v>
      </c>
      <c r="B3" s="738"/>
      <c r="C3" s="738"/>
      <c r="D3" s="738"/>
      <c r="E3" s="738"/>
      <c r="F3" s="738"/>
      <c r="G3" s="738"/>
      <c r="H3" s="738"/>
      <c r="I3" s="738"/>
      <c r="J3" s="738"/>
      <c r="K3" s="738"/>
      <c r="L3" s="738"/>
    </row>
    <row r="4" spans="1:12" s="48" customFormat="1" ht="12" customHeight="1">
      <c r="A4" s="738" t="s">
        <v>105</v>
      </c>
      <c r="B4" s="738"/>
      <c r="C4" s="738"/>
      <c r="D4" s="738"/>
      <c r="E4" s="738"/>
      <c r="F4" s="738"/>
      <c r="G4" s="738"/>
      <c r="H4" s="738"/>
      <c r="I4" s="738"/>
      <c r="J4" s="738"/>
      <c r="K4" s="738"/>
      <c r="L4" s="738"/>
    </row>
    <row r="5" spans="1:12" s="48" customFormat="1" ht="12" customHeight="1">
      <c r="A5" s="738" t="s">
        <v>167</v>
      </c>
      <c r="B5" s="738"/>
      <c r="C5" s="738"/>
      <c r="D5" s="738"/>
      <c r="E5" s="738"/>
      <c r="F5" s="738"/>
      <c r="G5" s="738"/>
      <c r="H5" s="738"/>
      <c r="I5" s="738"/>
      <c r="J5" s="738"/>
      <c r="K5" s="738"/>
      <c r="L5" s="738"/>
    </row>
    <row r="6" spans="1:12" s="48" customFormat="1" ht="12" customHeight="1">
      <c r="A6" s="738" t="s">
        <v>107</v>
      </c>
      <c r="B6" s="738"/>
      <c r="C6" s="738"/>
      <c r="D6" s="738"/>
      <c r="E6" s="738"/>
      <c r="F6" s="738"/>
      <c r="G6" s="738"/>
      <c r="H6" s="738"/>
      <c r="I6" s="738"/>
      <c r="J6" s="738"/>
      <c r="K6" s="738"/>
      <c r="L6" s="738"/>
    </row>
    <row r="7" spans="1:12" s="48" customFormat="1" ht="12" customHeight="1">
      <c r="A7" s="738" t="s">
        <v>879</v>
      </c>
      <c r="B7" s="738"/>
      <c r="C7" s="738"/>
      <c r="D7" s="738"/>
      <c r="E7" s="738"/>
      <c r="F7" s="738"/>
      <c r="G7" s="738"/>
      <c r="H7" s="738"/>
      <c r="I7" s="738"/>
      <c r="J7" s="738"/>
      <c r="K7" s="738"/>
      <c r="L7" s="738"/>
    </row>
    <row r="8" spans="1:12" s="27" customFormat="1" ht="10.5">
      <c r="A8" s="49"/>
      <c r="B8" s="49"/>
      <c r="C8" s="49"/>
      <c r="D8" s="49"/>
      <c r="E8" s="49"/>
      <c r="F8" s="49"/>
      <c r="G8" s="49"/>
      <c r="H8" s="49"/>
      <c r="I8" s="49"/>
      <c r="J8" s="49"/>
      <c r="K8" s="49"/>
      <c r="L8" s="49"/>
    </row>
    <row r="9" spans="1:12" s="27" customFormat="1" ht="10.5">
      <c r="A9" s="27" t="s">
        <v>740</v>
      </c>
      <c r="B9" s="114"/>
      <c r="L9" s="230">
        <v>1</v>
      </c>
    </row>
    <row r="10" spans="1:12" ht="18" customHeight="1">
      <c r="A10" s="771" t="s">
        <v>739</v>
      </c>
      <c r="B10" s="186" t="s">
        <v>156</v>
      </c>
      <c r="C10" s="186" t="s">
        <v>156</v>
      </c>
      <c r="D10" s="745" t="s">
        <v>157</v>
      </c>
      <c r="E10" s="746"/>
      <c r="F10" s="747"/>
      <c r="G10" s="720" t="s">
        <v>160</v>
      </c>
      <c r="H10" s="769" t="s">
        <v>158</v>
      </c>
      <c r="I10" s="770"/>
      <c r="J10" s="771"/>
      <c r="K10" s="720" t="s">
        <v>160</v>
      </c>
      <c r="L10" s="705" t="s">
        <v>738</v>
      </c>
    </row>
    <row r="11" spans="1:12" ht="18" customHeight="1">
      <c r="A11" s="774"/>
      <c r="B11" s="190" t="s">
        <v>111</v>
      </c>
      <c r="C11" s="190" t="s">
        <v>112</v>
      </c>
      <c r="D11" s="772" t="s">
        <v>113</v>
      </c>
      <c r="E11" s="186" t="s">
        <v>115</v>
      </c>
      <c r="F11" s="186" t="s">
        <v>114</v>
      </c>
      <c r="G11" s="721"/>
      <c r="H11" s="772" t="s">
        <v>113</v>
      </c>
      <c r="I11" s="186" t="s">
        <v>115</v>
      </c>
      <c r="J11" s="186" t="s">
        <v>114</v>
      </c>
      <c r="K11" s="721"/>
      <c r="L11" s="707"/>
    </row>
    <row r="12" spans="1:12" s="402" customFormat="1" ht="18" customHeight="1">
      <c r="A12" s="775"/>
      <c r="B12" s="399"/>
      <c r="C12" s="400" t="s">
        <v>116</v>
      </c>
      <c r="D12" s="773"/>
      <c r="E12" s="400" t="s">
        <v>117</v>
      </c>
      <c r="F12" s="400" t="s">
        <v>59</v>
      </c>
      <c r="G12" s="401" t="s">
        <v>279</v>
      </c>
      <c r="H12" s="773"/>
      <c r="I12" s="400" t="s">
        <v>161</v>
      </c>
      <c r="J12" s="400" t="s">
        <v>546</v>
      </c>
      <c r="K12" s="401" t="s">
        <v>545</v>
      </c>
      <c r="L12" s="709"/>
    </row>
    <row r="13" spans="1:12" s="19" customFormat="1" ht="12" customHeight="1">
      <c r="A13" s="145"/>
      <c r="B13" s="25"/>
      <c r="C13" s="24"/>
      <c r="D13" s="24"/>
      <c r="E13" s="24"/>
      <c r="F13" s="24"/>
      <c r="G13" s="341"/>
      <c r="H13" s="341"/>
      <c r="I13" s="341"/>
      <c r="J13" s="436"/>
      <c r="K13" s="436"/>
      <c r="L13" s="303"/>
    </row>
    <row r="14" spans="1:12" s="188" customFormat="1" ht="12" customHeight="1">
      <c r="A14" s="145" t="s">
        <v>645</v>
      </c>
      <c r="B14" s="479">
        <v>37550000</v>
      </c>
      <c r="C14" s="479">
        <v>39460000</v>
      </c>
      <c r="D14" s="479">
        <v>2902786.25</v>
      </c>
      <c r="E14" s="479">
        <v>26231073.58</v>
      </c>
      <c r="F14" s="518">
        <v>2.91614838059226</v>
      </c>
      <c r="G14" s="479">
        <v>13228926.42</v>
      </c>
      <c r="H14" s="479">
        <v>6026203.069999999</v>
      </c>
      <c r="I14" s="479">
        <v>16890780.400000002</v>
      </c>
      <c r="J14" s="518">
        <v>1.877773769349455</v>
      </c>
      <c r="K14" s="519">
        <v>22569219.599999998</v>
      </c>
      <c r="L14" s="520"/>
    </row>
    <row r="15" spans="1:12" ht="12" customHeight="1">
      <c r="A15" s="194" t="s">
        <v>646</v>
      </c>
      <c r="B15" s="512">
        <v>21000000</v>
      </c>
      <c r="C15" s="512">
        <v>20000000</v>
      </c>
      <c r="D15" s="512">
        <v>2902786.25</v>
      </c>
      <c r="E15" s="512">
        <v>9791073.58</v>
      </c>
      <c r="F15" s="521">
        <v>1.0884885545190357</v>
      </c>
      <c r="G15" s="481">
        <v>10208926.42</v>
      </c>
      <c r="H15" s="512">
        <v>2917441.8699999996</v>
      </c>
      <c r="I15" s="512">
        <v>8344207.170000001</v>
      </c>
      <c r="J15" s="521">
        <v>0.9276382132020169</v>
      </c>
      <c r="K15" s="513">
        <v>11655792.829999998</v>
      </c>
      <c r="L15" s="522"/>
    </row>
    <row r="16" spans="1:12" ht="12" customHeight="1">
      <c r="A16" s="194" t="s">
        <v>647</v>
      </c>
      <c r="B16" s="512">
        <v>16550000</v>
      </c>
      <c r="C16" s="512">
        <v>19460000</v>
      </c>
      <c r="D16" s="512">
        <v>0</v>
      </c>
      <c r="E16" s="512">
        <v>16440000</v>
      </c>
      <c r="F16" s="521">
        <v>1.8276598260732246</v>
      </c>
      <c r="G16" s="481">
        <v>3020000</v>
      </c>
      <c r="H16" s="512">
        <v>3108761.1999999997</v>
      </c>
      <c r="I16" s="512">
        <v>8546573.23</v>
      </c>
      <c r="J16" s="521">
        <v>0.9501355561474378</v>
      </c>
      <c r="K16" s="513">
        <v>10913426.77</v>
      </c>
      <c r="L16" s="522"/>
    </row>
    <row r="17" spans="1:12" ht="12" customHeight="1">
      <c r="A17" s="194"/>
      <c r="B17" s="512"/>
      <c r="C17" s="512"/>
      <c r="D17" s="512"/>
      <c r="E17" s="512"/>
      <c r="F17" s="513"/>
      <c r="G17" s="481"/>
      <c r="H17" s="512"/>
      <c r="I17" s="512"/>
      <c r="J17" s="513"/>
      <c r="K17" s="522"/>
      <c r="L17" s="522"/>
    </row>
    <row r="18" spans="1:12" s="70" customFormat="1" ht="12" customHeight="1">
      <c r="A18" s="145" t="s">
        <v>648</v>
      </c>
      <c r="B18" s="479">
        <v>85050000</v>
      </c>
      <c r="C18" s="479">
        <v>88950000</v>
      </c>
      <c r="D18" s="479">
        <v>990000</v>
      </c>
      <c r="E18" s="479">
        <v>73300000</v>
      </c>
      <c r="F18" s="518">
        <v>8.148872582187797</v>
      </c>
      <c r="G18" s="479">
        <v>15650000</v>
      </c>
      <c r="H18" s="479">
        <v>15562048.55</v>
      </c>
      <c r="I18" s="479">
        <v>45058007.53</v>
      </c>
      <c r="J18" s="518">
        <v>5.009167287438313</v>
      </c>
      <c r="K18" s="519">
        <v>43891992.47</v>
      </c>
      <c r="L18" s="336"/>
    </row>
    <row r="19" spans="1:12" ht="12" customHeight="1">
      <c r="A19" s="194" t="s">
        <v>649</v>
      </c>
      <c r="B19" s="481">
        <v>85050000</v>
      </c>
      <c r="C19" s="481">
        <v>88950000</v>
      </c>
      <c r="D19" s="481">
        <v>990000</v>
      </c>
      <c r="E19" s="481">
        <v>73300000</v>
      </c>
      <c r="F19" s="521">
        <v>8.148872582187797</v>
      </c>
      <c r="G19" s="481">
        <v>15650000</v>
      </c>
      <c r="H19" s="481">
        <v>15562048.55</v>
      </c>
      <c r="I19" s="481">
        <v>45058007.53</v>
      </c>
      <c r="J19" s="521">
        <v>5.009167287438313</v>
      </c>
      <c r="K19" s="513">
        <v>43891992.47</v>
      </c>
      <c r="L19" s="522"/>
    </row>
    <row r="20" spans="1:12" ht="12" customHeight="1">
      <c r="A20" s="194"/>
      <c r="B20" s="481"/>
      <c r="C20" s="481"/>
      <c r="D20" s="481"/>
      <c r="E20" s="481"/>
      <c r="F20" s="513"/>
      <c r="G20" s="481"/>
      <c r="H20" s="481"/>
      <c r="I20" s="481"/>
      <c r="J20" s="513"/>
      <c r="K20" s="522"/>
      <c r="L20" s="522"/>
    </row>
    <row r="21" spans="1:12" s="70" customFormat="1" ht="12" customHeight="1">
      <c r="A21" s="163" t="s">
        <v>771</v>
      </c>
      <c r="B21" s="479">
        <v>79105300</v>
      </c>
      <c r="C21" s="479">
        <v>78536800</v>
      </c>
      <c r="D21" s="479">
        <v>11008072.43</v>
      </c>
      <c r="E21" s="479">
        <v>33918509.82</v>
      </c>
      <c r="F21" s="518">
        <v>3.7707723697253144</v>
      </c>
      <c r="G21" s="479">
        <v>44618290.18</v>
      </c>
      <c r="H21" s="479">
        <v>11350156.92</v>
      </c>
      <c r="I21" s="479">
        <v>33918453.33</v>
      </c>
      <c r="J21" s="518">
        <v>3.770766089646021</v>
      </c>
      <c r="K21" s="519">
        <v>44618346.67</v>
      </c>
      <c r="L21" s="336"/>
    </row>
    <row r="22" spans="1:12" ht="12" customHeight="1">
      <c r="A22" s="194" t="s">
        <v>650</v>
      </c>
      <c r="B22" s="481">
        <v>32882400</v>
      </c>
      <c r="C22" s="481">
        <v>32882400</v>
      </c>
      <c r="D22" s="481">
        <v>5177705.93</v>
      </c>
      <c r="E22" s="481">
        <v>15452536.959999999</v>
      </c>
      <c r="F22" s="521">
        <v>1.7178820567338</v>
      </c>
      <c r="G22" s="481">
        <v>17429863.04</v>
      </c>
      <c r="H22" s="481">
        <v>5177705.93</v>
      </c>
      <c r="I22" s="481">
        <v>15452486.959999999</v>
      </c>
      <c r="J22" s="521">
        <v>1.7178764981576868</v>
      </c>
      <c r="K22" s="513">
        <v>17429913.04</v>
      </c>
      <c r="L22" s="522"/>
    </row>
    <row r="23" spans="1:12" ht="12" customHeight="1">
      <c r="A23" s="194" t="s">
        <v>651</v>
      </c>
      <c r="B23" s="481">
        <v>24242900</v>
      </c>
      <c r="C23" s="481">
        <v>23674400</v>
      </c>
      <c r="D23" s="481">
        <v>1736733.5499999998</v>
      </c>
      <c r="E23" s="481">
        <v>6163067.299999998</v>
      </c>
      <c r="F23" s="521">
        <v>0.6851575735763732</v>
      </c>
      <c r="G23" s="481">
        <v>17511332.700000003</v>
      </c>
      <c r="H23" s="481">
        <v>2078818.04</v>
      </c>
      <c r="I23" s="481">
        <v>6163064.299999999</v>
      </c>
      <c r="J23" s="521">
        <v>0.6851572400618064</v>
      </c>
      <c r="K23" s="513">
        <v>17511335.700000003</v>
      </c>
      <c r="L23" s="522"/>
    </row>
    <row r="24" spans="1:12" ht="12" customHeight="1">
      <c r="A24" s="194" t="s">
        <v>658</v>
      </c>
      <c r="B24" s="481">
        <v>20000</v>
      </c>
      <c r="C24" s="481">
        <v>20000</v>
      </c>
      <c r="D24" s="481">
        <v>0</v>
      </c>
      <c r="E24" s="481">
        <v>0</v>
      </c>
      <c r="F24" s="521">
        <v>0</v>
      </c>
      <c r="G24" s="481">
        <v>20000</v>
      </c>
      <c r="H24" s="481">
        <v>0</v>
      </c>
      <c r="I24" s="481">
        <v>0</v>
      </c>
      <c r="J24" s="521">
        <v>0</v>
      </c>
      <c r="K24" s="513">
        <v>20000</v>
      </c>
      <c r="L24" s="522"/>
    </row>
    <row r="25" spans="1:12" ht="12" customHeight="1">
      <c r="A25" s="194" t="s">
        <v>690</v>
      </c>
      <c r="B25" s="481">
        <v>21960000</v>
      </c>
      <c r="C25" s="481">
        <v>21960000</v>
      </c>
      <c r="D25" s="481">
        <v>4093632.95</v>
      </c>
      <c r="E25" s="481">
        <v>12302905.560000002</v>
      </c>
      <c r="F25" s="521">
        <v>1.3677327394151406</v>
      </c>
      <c r="G25" s="481">
        <v>9657094.439999998</v>
      </c>
      <c r="H25" s="481">
        <v>4093632.95</v>
      </c>
      <c r="I25" s="481">
        <v>12302902.070000002</v>
      </c>
      <c r="J25" s="521">
        <v>1.367732351426528</v>
      </c>
      <c r="K25" s="513">
        <v>9657097.929999998</v>
      </c>
      <c r="L25" s="522"/>
    </row>
    <row r="26" spans="1:12" ht="12" customHeight="1">
      <c r="A26" s="194"/>
      <c r="B26" s="481"/>
      <c r="C26" s="481"/>
      <c r="D26" s="481"/>
      <c r="E26" s="481"/>
      <c r="F26" s="513"/>
      <c r="G26" s="481"/>
      <c r="H26" s="481"/>
      <c r="I26" s="481"/>
      <c r="J26" s="513">
        <v>0</v>
      </c>
      <c r="K26" s="522"/>
      <c r="L26" s="522"/>
    </row>
    <row r="27" spans="1:12" s="70" customFormat="1" ht="12" customHeight="1">
      <c r="A27" s="145" t="s">
        <v>652</v>
      </c>
      <c r="B27" s="479">
        <v>100140000</v>
      </c>
      <c r="C27" s="479">
        <v>185528133</v>
      </c>
      <c r="D27" s="479">
        <v>75312975.33</v>
      </c>
      <c r="E27" s="479">
        <v>165239861.19000003</v>
      </c>
      <c r="F27" s="518">
        <v>18.369966907717718</v>
      </c>
      <c r="G27" s="479">
        <v>20288271.809999984</v>
      </c>
      <c r="H27" s="479">
        <v>47002286.230000004</v>
      </c>
      <c r="I27" s="479">
        <v>136774281.16</v>
      </c>
      <c r="J27" s="518">
        <v>15.205405043563013</v>
      </c>
      <c r="K27" s="519">
        <v>48753851.839999996</v>
      </c>
      <c r="L27" s="336"/>
    </row>
    <row r="28" spans="1:12" ht="12" customHeight="1">
      <c r="A28" s="194" t="s">
        <v>654</v>
      </c>
      <c r="B28" s="481">
        <v>8140000</v>
      </c>
      <c r="C28" s="481">
        <v>24228133</v>
      </c>
      <c r="D28" s="481">
        <v>8841910.44</v>
      </c>
      <c r="E28" s="481">
        <v>15061995.929999996</v>
      </c>
      <c r="F28" s="521">
        <v>1.674465015920889</v>
      </c>
      <c r="G28" s="481">
        <v>9166137.070000004</v>
      </c>
      <c r="H28" s="481">
        <v>4577383.840000001</v>
      </c>
      <c r="I28" s="481">
        <v>10643580.4</v>
      </c>
      <c r="J28" s="521">
        <v>1.1832630354416291</v>
      </c>
      <c r="K28" s="513">
        <v>13584552.6</v>
      </c>
      <c r="L28" s="522"/>
    </row>
    <row r="29" spans="1:12" ht="12" customHeight="1">
      <c r="A29" s="194" t="s">
        <v>655</v>
      </c>
      <c r="B29" s="481">
        <v>92000000</v>
      </c>
      <c r="C29" s="481">
        <v>161000000</v>
      </c>
      <c r="D29" s="481">
        <v>66471064.89</v>
      </c>
      <c r="E29" s="481">
        <v>150177865.26000002</v>
      </c>
      <c r="F29" s="521">
        <v>16.695501891796827</v>
      </c>
      <c r="G29" s="481">
        <v>10822134.73999998</v>
      </c>
      <c r="H29" s="481">
        <v>42424902.39</v>
      </c>
      <c r="I29" s="481">
        <v>126130700.76</v>
      </c>
      <c r="J29" s="521">
        <v>14.022142008121385</v>
      </c>
      <c r="K29" s="513">
        <v>34869299.239999995</v>
      </c>
      <c r="L29" s="522"/>
    </row>
    <row r="30" spans="1:12" ht="12" customHeight="1">
      <c r="A30" s="194" t="s">
        <v>656</v>
      </c>
      <c r="B30" s="481">
        <v>0</v>
      </c>
      <c r="C30" s="481">
        <v>300000</v>
      </c>
      <c r="D30" s="481">
        <v>0</v>
      </c>
      <c r="E30" s="481">
        <v>0</v>
      </c>
      <c r="F30" s="521">
        <v>0</v>
      </c>
      <c r="G30" s="481">
        <v>300000</v>
      </c>
      <c r="H30" s="481">
        <v>0</v>
      </c>
      <c r="I30" s="481">
        <v>0</v>
      </c>
      <c r="J30" s="521">
        <v>0</v>
      </c>
      <c r="K30" s="513">
        <v>300000</v>
      </c>
      <c r="L30" s="522"/>
    </row>
    <row r="31" spans="1:12" ht="12" customHeight="1">
      <c r="A31" s="194" t="s">
        <v>657</v>
      </c>
      <c r="B31" s="481">
        <v>0</v>
      </c>
      <c r="C31" s="481">
        <v>0</v>
      </c>
      <c r="D31" s="481">
        <v>0</v>
      </c>
      <c r="E31" s="481"/>
      <c r="F31" s="521">
        <v>0</v>
      </c>
      <c r="G31" s="481">
        <v>0</v>
      </c>
      <c r="H31" s="481">
        <v>0</v>
      </c>
      <c r="I31" s="481">
        <v>0</v>
      </c>
      <c r="J31" s="521">
        <v>0</v>
      </c>
      <c r="K31" s="513">
        <v>0</v>
      </c>
      <c r="L31" s="522"/>
    </row>
    <row r="32" spans="1:12" ht="12" customHeight="1">
      <c r="A32" s="194"/>
      <c r="B32" s="481"/>
      <c r="C32" s="481"/>
      <c r="D32" s="481"/>
      <c r="E32" s="481"/>
      <c r="F32" s="513"/>
      <c r="G32" s="481"/>
      <c r="H32" s="481"/>
      <c r="I32" s="481"/>
      <c r="J32" s="513"/>
      <c r="K32" s="522"/>
      <c r="L32" s="522"/>
    </row>
    <row r="33" spans="1:12" s="70" customFormat="1" ht="12" customHeight="1">
      <c r="A33" s="145" t="s">
        <v>661</v>
      </c>
      <c r="B33" s="479">
        <v>270960000</v>
      </c>
      <c r="C33" s="479">
        <v>242599407.83999997</v>
      </c>
      <c r="D33" s="479">
        <v>105698177.44</v>
      </c>
      <c r="E33" s="479">
        <v>240306598.14000005</v>
      </c>
      <c r="F33" s="518">
        <v>26.715250326082774</v>
      </c>
      <c r="G33" s="479">
        <v>2292809.6999999285</v>
      </c>
      <c r="H33" s="479">
        <v>68919829.23</v>
      </c>
      <c r="I33" s="479">
        <v>203241612.29000002</v>
      </c>
      <c r="J33" s="518">
        <v>22.594679426325012</v>
      </c>
      <c r="K33" s="519">
        <v>39357795.54999995</v>
      </c>
      <c r="L33" s="336"/>
    </row>
    <row r="34" spans="1:12" ht="12" customHeight="1">
      <c r="A34" s="194" t="s">
        <v>662</v>
      </c>
      <c r="B34" s="481">
        <v>270960000</v>
      </c>
      <c r="C34" s="481">
        <v>242599407.83999997</v>
      </c>
      <c r="D34" s="481">
        <v>105698177.44</v>
      </c>
      <c r="E34" s="481">
        <v>240306598.14000005</v>
      </c>
      <c r="F34" s="521">
        <v>26.715250326082774</v>
      </c>
      <c r="G34" s="481">
        <v>2292809.6999999285</v>
      </c>
      <c r="H34" s="481">
        <v>68919829.23</v>
      </c>
      <c r="I34" s="481">
        <v>203241612.29000002</v>
      </c>
      <c r="J34" s="521">
        <v>22.594679426325012</v>
      </c>
      <c r="K34" s="513">
        <v>39357795.54999995</v>
      </c>
      <c r="L34" s="522"/>
    </row>
    <row r="35" spans="1:12" ht="12" customHeight="1">
      <c r="A35" s="194"/>
      <c r="B35" s="481"/>
      <c r="C35" s="481"/>
      <c r="D35" s="481"/>
      <c r="E35" s="481"/>
      <c r="F35" s="513"/>
      <c r="G35" s="481"/>
      <c r="H35" s="481"/>
      <c r="I35" s="481"/>
      <c r="J35" s="513"/>
      <c r="K35" s="522"/>
      <c r="L35" s="522"/>
    </row>
    <row r="36" spans="1:12" s="70" customFormat="1" ht="12" customHeight="1">
      <c r="A36" s="145" t="s">
        <v>664</v>
      </c>
      <c r="B36" s="479">
        <v>620000</v>
      </c>
      <c r="C36" s="479">
        <v>6620000</v>
      </c>
      <c r="D36" s="479">
        <v>4034787.98</v>
      </c>
      <c r="E36" s="479">
        <v>5967344.1</v>
      </c>
      <c r="F36" s="518">
        <v>0.6633987274893602</v>
      </c>
      <c r="G36" s="479">
        <v>652655.9000000004</v>
      </c>
      <c r="H36" s="479">
        <v>967441.9400000001</v>
      </c>
      <c r="I36" s="479">
        <v>2884711.19</v>
      </c>
      <c r="J36" s="518">
        <v>0.32069773429360615</v>
      </c>
      <c r="K36" s="519">
        <v>3735288.81</v>
      </c>
      <c r="L36" s="336"/>
    </row>
    <row r="37" spans="1:12" ht="12" customHeight="1">
      <c r="A37" s="194" t="s">
        <v>665</v>
      </c>
      <c r="B37" s="481">
        <v>620000</v>
      </c>
      <c r="C37" s="481">
        <v>6620000</v>
      </c>
      <c r="D37" s="481">
        <v>4034787.98</v>
      </c>
      <c r="E37" s="481">
        <v>5967344.1</v>
      </c>
      <c r="F37" s="521">
        <v>0.6633987274893602</v>
      </c>
      <c r="G37" s="481">
        <v>652655.9000000004</v>
      </c>
      <c r="H37" s="481">
        <v>967441.9400000001</v>
      </c>
      <c r="I37" s="481">
        <v>2884711.19</v>
      </c>
      <c r="J37" s="521">
        <v>0.32069773429360615</v>
      </c>
      <c r="K37" s="513">
        <v>3735288.81</v>
      </c>
      <c r="L37" s="522"/>
    </row>
    <row r="38" spans="1:12" ht="12" customHeight="1">
      <c r="A38" s="194"/>
      <c r="B38" s="481"/>
      <c r="C38" s="481"/>
      <c r="D38" s="481"/>
      <c r="E38" s="481"/>
      <c r="F38" s="513"/>
      <c r="G38" s="481"/>
      <c r="H38" s="481"/>
      <c r="I38" s="481"/>
      <c r="J38" s="513"/>
      <c r="K38" s="522"/>
      <c r="L38" s="522"/>
    </row>
    <row r="39" spans="1:12" s="70" customFormat="1" ht="12" customHeight="1">
      <c r="A39" s="145" t="s">
        <v>666</v>
      </c>
      <c r="B39" s="479">
        <v>30000</v>
      </c>
      <c r="C39" s="479">
        <v>30000</v>
      </c>
      <c r="D39" s="479">
        <v>0</v>
      </c>
      <c r="E39" s="479">
        <v>0</v>
      </c>
      <c r="F39" s="518">
        <v>0</v>
      </c>
      <c r="G39" s="479">
        <v>30000</v>
      </c>
      <c r="H39" s="479">
        <v>0</v>
      </c>
      <c r="I39" s="479">
        <v>0</v>
      </c>
      <c r="J39" s="518">
        <v>0</v>
      </c>
      <c r="K39" s="519">
        <v>30000</v>
      </c>
      <c r="L39" s="336"/>
    </row>
    <row r="40" spans="1:12" ht="12" customHeight="1">
      <c r="A40" s="194" t="s">
        <v>667</v>
      </c>
      <c r="B40" s="481">
        <v>30000</v>
      </c>
      <c r="C40" s="481">
        <v>30000</v>
      </c>
      <c r="D40" s="481">
        <v>0</v>
      </c>
      <c r="E40" s="481">
        <v>0</v>
      </c>
      <c r="F40" s="521">
        <v>0</v>
      </c>
      <c r="G40" s="481">
        <v>30000</v>
      </c>
      <c r="H40" s="481">
        <v>0</v>
      </c>
      <c r="I40" s="481">
        <v>0</v>
      </c>
      <c r="J40" s="521">
        <v>0</v>
      </c>
      <c r="K40" s="513">
        <v>30000</v>
      </c>
      <c r="L40" s="522"/>
    </row>
    <row r="41" spans="1:12" ht="12" customHeight="1">
      <c r="A41" s="194"/>
      <c r="B41" s="481"/>
      <c r="C41" s="481"/>
      <c r="D41" s="481"/>
      <c r="E41" s="481"/>
      <c r="F41" s="513"/>
      <c r="G41" s="481"/>
      <c r="H41" s="481"/>
      <c r="I41" s="481"/>
      <c r="J41" s="513"/>
      <c r="K41" s="522"/>
      <c r="L41" s="522"/>
    </row>
    <row r="42" spans="1:12" s="70" customFormat="1" ht="12" customHeight="1">
      <c r="A42" s="145" t="s">
        <v>668</v>
      </c>
      <c r="B42" s="479">
        <v>16642800</v>
      </c>
      <c r="C42" s="479">
        <v>55525300</v>
      </c>
      <c r="D42" s="479">
        <v>14019027.35</v>
      </c>
      <c r="E42" s="479">
        <v>33447456.68</v>
      </c>
      <c r="F42" s="518">
        <v>3.7184046750827564</v>
      </c>
      <c r="G42" s="479">
        <v>22077843.32</v>
      </c>
      <c r="H42" s="479">
        <v>8294431.969999999</v>
      </c>
      <c r="I42" s="479">
        <v>27479918.17</v>
      </c>
      <c r="J42" s="518">
        <v>3.0549843347377528</v>
      </c>
      <c r="K42" s="519">
        <v>28045381.83</v>
      </c>
      <c r="L42" s="336"/>
    </row>
    <row r="43" spans="1:12" ht="12" customHeight="1">
      <c r="A43" s="194" t="s">
        <v>654</v>
      </c>
      <c r="B43" s="481">
        <v>16512800</v>
      </c>
      <c r="C43" s="481">
        <v>32011300</v>
      </c>
      <c r="D43" s="481">
        <v>8568604.35</v>
      </c>
      <c r="E43" s="481">
        <v>20309452.68</v>
      </c>
      <c r="F43" s="521">
        <v>2.257832770849829</v>
      </c>
      <c r="G43" s="481">
        <v>11701847.32</v>
      </c>
      <c r="H43" s="481">
        <v>4240271.9399999995</v>
      </c>
      <c r="I43" s="481">
        <v>15939246.08</v>
      </c>
      <c r="J43" s="521">
        <v>1.7719902505055432</v>
      </c>
      <c r="K43" s="513">
        <v>16072053.92</v>
      </c>
      <c r="L43" s="522"/>
    </row>
    <row r="44" spans="1:12" ht="12" customHeight="1">
      <c r="A44" s="194" t="s">
        <v>658</v>
      </c>
      <c r="B44" s="481">
        <v>0</v>
      </c>
      <c r="C44" s="481">
        <v>0</v>
      </c>
      <c r="D44" s="481">
        <v>0</v>
      </c>
      <c r="E44" s="481">
        <v>0</v>
      </c>
      <c r="F44" s="521">
        <v>0</v>
      </c>
      <c r="G44" s="481">
        <v>0</v>
      </c>
      <c r="H44" s="481"/>
      <c r="I44" s="481"/>
      <c r="J44" s="521">
        <v>0</v>
      </c>
      <c r="K44" s="513">
        <v>0</v>
      </c>
      <c r="L44" s="522"/>
    </row>
    <row r="45" spans="1:12" ht="12" customHeight="1">
      <c r="A45" s="194" t="s">
        <v>671</v>
      </c>
      <c r="B45" s="481">
        <v>0</v>
      </c>
      <c r="C45" s="481">
        <v>23384000</v>
      </c>
      <c r="D45" s="481">
        <v>5450423</v>
      </c>
      <c r="E45" s="481">
        <v>13138004</v>
      </c>
      <c r="F45" s="521">
        <v>1.4605719042329277</v>
      </c>
      <c r="G45" s="481">
        <v>10245996</v>
      </c>
      <c r="H45" s="481">
        <v>4054160.03</v>
      </c>
      <c r="I45" s="481">
        <v>11540672.09</v>
      </c>
      <c r="J45" s="521">
        <v>1.2829940842322092</v>
      </c>
      <c r="K45" s="513">
        <v>11843327.91</v>
      </c>
      <c r="L45" s="522"/>
    </row>
    <row r="46" spans="1:12" ht="12" customHeight="1">
      <c r="A46" s="194" t="s">
        <v>772</v>
      </c>
      <c r="B46" s="481">
        <v>27000</v>
      </c>
      <c r="C46" s="481">
        <v>27000</v>
      </c>
      <c r="D46" s="481">
        <v>0</v>
      </c>
      <c r="E46" s="481">
        <v>0</v>
      </c>
      <c r="F46" s="521">
        <v>0</v>
      </c>
      <c r="G46" s="481">
        <v>27000</v>
      </c>
      <c r="H46" s="481">
        <v>0</v>
      </c>
      <c r="I46" s="481">
        <v>0</v>
      </c>
      <c r="J46" s="521">
        <v>0</v>
      </c>
      <c r="K46" s="513">
        <v>27000</v>
      </c>
      <c r="L46" s="522"/>
    </row>
    <row r="47" spans="1:12" ht="12" customHeight="1">
      <c r="A47" s="194" t="s">
        <v>673</v>
      </c>
      <c r="B47" s="481">
        <v>90000</v>
      </c>
      <c r="C47" s="481">
        <v>90000</v>
      </c>
      <c r="D47" s="481">
        <v>0</v>
      </c>
      <c r="E47" s="481">
        <v>0</v>
      </c>
      <c r="F47" s="521">
        <v>0</v>
      </c>
      <c r="G47" s="481">
        <v>90000</v>
      </c>
      <c r="H47" s="481">
        <v>0</v>
      </c>
      <c r="I47" s="481">
        <v>0</v>
      </c>
      <c r="J47" s="521">
        <v>0</v>
      </c>
      <c r="K47" s="513">
        <v>90000</v>
      </c>
      <c r="L47" s="522"/>
    </row>
    <row r="48" spans="1:12" s="275" customFormat="1" ht="12" customHeight="1">
      <c r="A48" s="194" t="s">
        <v>824</v>
      </c>
      <c r="B48" s="481">
        <v>13000</v>
      </c>
      <c r="C48" s="481">
        <v>13000</v>
      </c>
      <c r="D48" s="481">
        <v>0</v>
      </c>
      <c r="E48" s="481">
        <v>0</v>
      </c>
      <c r="F48" s="521">
        <v>0</v>
      </c>
      <c r="G48" s="481">
        <v>13000</v>
      </c>
      <c r="H48" s="481">
        <v>0</v>
      </c>
      <c r="I48" s="481">
        <v>0</v>
      </c>
      <c r="J48" s="523">
        <v>0</v>
      </c>
      <c r="K48" s="513">
        <v>13000</v>
      </c>
      <c r="L48" s="522"/>
    </row>
    <row r="49" spans="1:12" ht="12" customHeight="1">
      <c r="A49" s="194"/>
      <c r="B49" s="481"/>
      <c r="C49" s="481"/>
      <c r="D49" s="481"/>
      <c r="E49" s="481"/>
      <c r="F49" s="449"/>
      <c r="G49" s="481"/>
      <c r="H49" s="481"/>
      <c r="I49" s="481"/>
      <c r="J49" s="449"/>
      <c r="K49" s="513"/>
      <c r="L49" s="522"/>
    </row>
    <row r="50" spans="1:12" s="70" customFormat="1" ht="12" customHeight="1">
      <c r="A50" s="145" t="s">
        <v>669</v>
      </c>
      <c r="B50" s="479">
        <v>920000</v>
      </c>
      <c r="C50" s="479">
        <v>1197338.68</v>
      </c>
      <c r="D50" s="479">
        <v>636715.77</v>
      </c>
      <c r="E50" s="479">
        <v>1197338.68</v>
      </c>
      <c r="F50" s="518">
        <v>0.13310996372503311</v>
      </c>
      <c r="G50" s="479">
        <v>0</v>
      </c>
      <c r="H50" s="479">
        <v>252280.81</v>
      </c>
      <c r="I50" s="479">
        <v>753321.1999999997</v>
      </c>
      <c r="J50" s="518">
        <v>0.08374786456017472</v>
      </c>
      <c r="K50" s="519">
        <v>444017.4800000002</v>
      </c>
      <c r="L50" s="336"/>
    </row>
    <row r="51" spans="1:12" ht="12" customHeight="1">
      <c r="A51" s="194" t="s">
        <v>766</v>
      </c>
      <c r="B51" s="481">
        <v>920000</v>
      </c>
      <c r="C51" s="481">
        <v>1197338.68</v>
      </c>
      <c r="D51" s="481">
        <v>636715.77</v>
      </c>
      <c r="E51" s="481">
        <v>1197338.68</v>
      </c>
      <c r="F51" s="521">
        <v>0.13310996372503311</v>
      </c>
      <c r="G51" s="481">
        <v>0</v>
      </c>
      <c r="H51" s="481">
        <v>252280.81</v>
      </c>
      <c r="I51" s="481">
        <v>753321.1999999997</v>
      </c>
      <c r="J51" s="521">
        <v>0.08374786456017472</v>
      </c>
      <c r="K51" s="513">
        <v>444017.4800000002</v>
      </c>
      <c r="L51" s="522"/>
    </row>
    <row r="52" spans="1:12" ht="12" customHeight="1">
      <c r="A52" s="194"/>
      <c r="B52" s="481"/>
      <c r="C52" s="481"/>
      <c r="D52" s="481"/>
      <c r="E52" s="481"/>
      <c r="F52" s="513"/>
      <c r="G52" s="481"/>
      <c r="H52" s="481"/>
      <c r="I52" s="481"/>
      <c r="J52" s="513"/>
      <c r="K52" s="522"/>
      <c r="L52" s="522"/>
    </row>
    <row r="53" spans="1:12" s="70" customFormat="1" ht="12" customHeight="1">
      <c r="A53" s="145" t="s">
        <v>685</v>
      </c>
      <c r="B53" s="479">
        <v>201446800</v>
      </c>
      <c r="C53" s="479">
        <v>282450619.75</v>
      </c>
      <c r="D53" s="479">
        <v>53051465.11</v>
      </c>
      <c r="E53" s="479">
        <v>238707078.46999997</v>
      </c>
      <c r="F53" s="518">
        <v>26.53742928947249</v>
      </c>
      <c r="G53" s="479">
        <v>43743541.280000046</v>
      </c>
      <c r="H53" s="479">
        <v>76362377.32</v>
      </c>
      <c r="I53" s="479">
        <v>217875154.94999996</v>
      </c>
      <c r="J53" s="518">
        <v>24.221512639999624</v>
      </c>
      <c r="K53" s="519">
        <v>64575464.80000006</v>
      </c>
      <c r="L53" s="336"/>
    </row>
    <row r="54" spans="1:12" ht="12" customHeight="1">
      <c r="A54" s="193" t="s">
        <v>654</v>
      </c>
      <c r="B54" s="481">
        <v>201446800</v>
      </c>
      <c r="C54" s="481">
        <v>282073111.92</v>
      </c>
      <c r="D54" s="481">
        <v>53051465.11</v>
      </c>
      <c r="E54" s="481">
        <v>238707078.46999997</v>
      </c>
      <c r="F54" s="521">
        <v>26.53742928947249</v>
      </c>
      <c r="G54" s="481">
        <v>43366033.45000005</v>
      </c>
      <c r="H54" s="481">
        <v>76362377.32</v>
      </c>
      <c r="I54" s="481">
        <v>217875154.94999996</v>
      </c>
      <c r="J54" s="521">
        <v>24.221512639999624</v>
      </c>
      <c r="K54" s="513">
        <v>64197956.97000006</v>
      </c>
      <c r="L54" s="522"/>
    </row>
    <row r="55" spans="1:12" ht="12" customHeight="1">
      <c r="A55" s="194" t="s">
        <v>678</v>
      </c>
      <c r="B55" s="481">
        <v>0</v>
      </c>
      <c r="C55" s="481">
        <v>0</v>
      </c>
      <c r="D55" s="481">
        <v>0</v>
      </c>
      <c r="E55" s="481">
        <v>0</v>
      </c>
      <c r="F55" s="521">
        <v>0</v>
      </c>
      <c r="G55" s="481">
        <v>0</v>
      </c>
      <c r="H55" s="481">
        <v>0</v>
      </c>
      <c r="I55" s="481">
        <v>0</v>
      </c>
      <c r="J55" s="521">
        <v>0</v>
      </c>
      <c r="K55" s="513">
        <v>0</v>
      </c>
      <c r="L55" s="522"/>
    </row>
    <row r="56" spans="1:12" ht="12" customHeight="1">
      <c r="A56" s="194" t="s">
        <v>764</v>
      </c>
      <c r="B56" s="481">
        <v>0</v>
      </c>
      <c r="C56" s="481">
        <v>0</v>
      </c>
      <c r="D56" s="481">
        <v>0</v>
      </c>
      <c r="E56" s="481">
        <v>0</v>
      </c>
      <c r="F56" s="521">
        <v>0</v>
      </c>
      <c r="G56" s="481">
        <v>0</v>
      </c>
      <c r="H56" s="481">
        <v>0</v>
      </c>
      <c r="I56" s="481">
        <v>0</v>
      </c>
      <c r="J56" s="521">
        <v>0</v>
      </c>
      <c r="K56" s="513">
        <v>0</v>
      </c>
      <c r="L56" s="522"/>
    </row>
    <row r="57" spans="1:12" ht="12" customHeight="1">
      <c r="A57" s="421" t="s">
        <v>683</v>
      </c>
      <c r="B57" s="481">
        <v>0</v>
      </c>
      <c r="C57" s="481">
        <v>377507.82999999996</v>
      </c>
      <c r="D57" s="481">
        <v>0</v>
      </c>
      <c r="E57" s="481">
        <v>0</v>
      </c>
      <c r="F57" s="450">
        <v>0</v>
      </c>
      <c r="G57" s="481">
        <v>377507.82999999996</v>
      </c>
      <c r="H57" s="481">
        <v>0</v>
      </c>
      <c r="I57" s="481">
        <v>0</v>
      </c>
      <c r="J57" s="450">
        <v>0</v>
      </c>
      <c r="K57" s="513">
        <v>377507.82999999996</v>
      </c>
      <c r="L57" s="522"/>
    </row>
    <row r="58" spans="1:12" s="275" customFormat="1" ht="12" customHeight="1">
      <c r="A58" s="421"/>
      <c r="B58" s="481"/>
      <c r="C58" s="481"/>
      <c r="D58" s="481"/>
      <c r="E58" s="481"/>
      <c r="F58" s="513"/>
      <c r="G58" s="481"/>
      <c r="H58" s="481"/>
      <c r="I58" s="481"/>
      <c r="J58" s="513"/>
      <c r="K58" s="522"/>
      <c r="L58" s="522"/>
    </row>
    <row r="59" spans="1:12" s="70" customFormat="1" ht="12" customHeight="1">
      <c r="A59" s="145" t="s">
        <v>686</v>
      </c>
      <c r="B59" s="479">
        <v>1654500</v>
      </c>
      <c r="C59" s="479">
        <v>853700</v>
      </c>
      <c r="D59" s="479">
        <v>488805.27</v>
      </c>
      <c r="E59" s="479">
        <v>849450.58</v>
      </c>
      <c r="F59" s="518">
        <v>0.09443471406937955</v>
      </c>
      <c r="G59" s="479">
        <v>4249.420000000042</v>
      </c>
      <c r="H59" s="479">
        <v>180294.05</v>
      </c>
      <c r="I59" s="479">
        <v>536707.48</v>
      </c>
      <c r="J59" s="518">
        <v>0.0596665875638077</v>
      </c>
      <c r="K59" s="519">
        <v>316992.52</v>
      </c>
      <c r="L59" s="336"/>
    </row>
    <row r="60" spans="1:12" ht="12" customHeight="1">
      <c r="A60" s="194" t="s">
        <v>687</v>
      </c>
      <c r="B60" s="481">
        <v>1654500</v>
      </c>
      <c r="C60" s="481">
        <v>853700</v>
      </c>
      <c r="D60" s="481">
        <v>488805.27</v>
      </c>
      <c r="E60" s="481">
        <v>849450.58</v>
      </c>
      <c r="F60" s="521">
        <v>0.09443471406937955</v>
      </c>
      <c r="G60" s="481">
        <v>4249.420000000042</v>
      </c>
      <c r="H60" s="481">
        <v>180294.05</v>
      </c>
      <c r="I60" s="481">
        <v>536707.48</v>
      </c>
      <c r="J60" s="521">
        <v>0.0596665875638077</v>
      </c>
      <c r="K60" s="513">
        <v>316992.52</v>
      </c>
      <c r="L60" s="522"/>
    </row>
    <row r="61" spans="1:12" ht="12" customHeight="1">
      <c r="A61" s="194"/>
      <c r="B61" s="481"/>
      <c r="C61" s="481"/>
      <c r="D61" s="481"/>
      <c r="E61" s="481"/>
      <c r="F61" s="513"/>
      <c r="G61" s="481"/>
      <c r="H61" s="481"/>
      <c r="I61" s="481"/>
      <c r="J61" s="513"/>
      <c r="K61" s="522"/>
      <c r="L61" s="522"/>
    </row>
    <row r="62" spans="1:12" s="70" customFormat="1" ht="12" customHeight="1">
      <c r="A62" s="145" t="s">
        <v>688</v>
      </c>
      <c r="B62" s="479">
        <v>10977800</v>
      </c>
      <c r="C62" s="479">
        <v>12350400</v>
      </c>
      <c r="D62" s="479">
        <v>3192079.87</v>
      </c>
      <c r="E62" s="479">
        <v>11173093.95</v>
      </c>
      <c r="F62" s="518">
        <v>1.242129862856253</v>
      </c>
      <c r="G62" s="479">
        <v>1177306.0500000017</v>
      </c>
      <c r="H62" s="479">
        <v>3070734.69</v>
      </c>
      <c r="I62" s="479">
        <v>11045871.729999999</v>
      </c>
      <c r="J62" s="518">
        <v>1.2279863749926367</v>
      </c>
      <c r="K62" s="519">
        <v>1304528.2700000012</v>
      </c>
      <c r="L62" s="336"/>
    </row>
    <row r="63" spans="1:12" ht="12" customHeight="1">
      <c r="A63" s="194" t="s">
        <v>659</v>
      </c>
      <c r="B63" s="481">
        <v>370800</v>
      </c>
      <c r="C63" s="481">
        <v>455400</v>
      </c>
      <c r="D63" s="481">
        <v>191586.38999999998</v>
      </c>
      <c r="E63" s="481">
        <v>331247.70999999996</v>
      </c>
      <c r="F63" s="521">
        <v>0.036825312168233204</v>
      </c>
      <c r="G63" s="481">
        <v>124152.29000000004</v>
      </c>
      <c r="H63" s="481">
        <v>70241.23</v>
      </c>
      <c r="I63" s="481">
        <v>208950.51</v>
      </c>
      <c r="J63" s="521">
        <v>0.0232293462752136</v>
      </c>
      <c r="K63" s="513">
        <v>246449.49</v>
      </c>
      <c r="L63" s="522"/>
    </row>
    <row r="64" spans="1:12" ht="12" customHeight="1">
      <c r="A64" s="48" t="s">
        <v>689</v>
      </c>
      <c r="B64" s="481">
        <v>10607000</v>
      </c>
      <c r="C64" s="481">
        <v>11895000</v>
      </c>
      <c r="D64" s="481">
        <v>3000493.48</v>
      </c>
      <c r="E64" s="481">
        <v>10841846.239999998</v>
      </c>
      <c r="F64" s="521">
        <v>1.2053045506880196</v>
      </c>
      <c r="G64" s="481">
        <v>1053153.7600000016</v>
      </c>
      <c r="H64" s="481">
        <v>3000493.46</v>
      </c>
      <c r="I64" s="481">
        <v>10836921.219999999</v>
      </c>
      <c r="J64" s="521">
        <v>1.2047570287174232</v>
      </c>
      <c r="K64" s="513">
        <v>1058078.7800000012</v>
      </c>
      <c r="L64" s="522"/>
    </row>
    <row r="65" spans="1:12" ht="12" customHeight="1">
      <c r="A65" s="194" t="s">
        <v>690</v>
      </c>
      <c r="B65" s="481">
        <v>0</v>
      </c>
      <c r="C65" s="481">
        <v>0</v>
      </c>
      <c r="D65" s="481">
        <v>0</v>
      </c>
      <c r="E65" s="481">
        <v>0</v>
      </c>
      <c r="F65" s="521">
        <v>0</v>
      </c>
      <c r="G65" s="481">
        <v>0</v>
      </c>
      <c r="H65" s="481">
        <v>0</v>
      </c>
      <c r="I65" s="481">
        <v>0</v>
      </c>
      <c r="J65" s="521">
        <v>0</v>
      </c>
      <c r="K65" s="513">
        <v>0</v>
      </c>
      <c r="L65" s="522"/>
    </row>
    <row r="66" spans="1:12" ht="12" customHeight="1">
      <c r="A66" s="194"/>
      <c r="B66" s="481"/>
      <c r="C66" s="481"/>
      <c r="D66" s="481"/>
      <c r="E66" s="481"/>
      <c r="F66" s="513"/>
      <c r="G66" s="481"/>
      <c r="H66" s="481"/>
      <c r="I66" s="481"/>
      <c r="J66" s="513"/>
      <c r="K66" s="522"/>
      <c r="L66" s="522"/>
    </row>
    <row r="67" spans="1:12" s="70" customFormat="1" ht="12" customHeight="1">
      <c r="A67" s="145" t="s">
        <v>695</v>
      </c>
      <c r="B67" s="479">
        <v>442400</v>
      </c>
      <c r="C67" s="479">
        <v>610400</v>
      </c>
      <c r="D67" s="479">
        <v>373721.32000000007</v>
      </c>
      <c r="E67" s="479">
        <v>610400</v>
      </c>
      <c r="F67" s="518">
        <v>0.06785909719191584</v>
      </c>
      <c r="G67" s="479">
        <v>0</v>
      </c>
      <c r="H67" s="479">
        <v>116765.18000000002</v>
      </c>
      <c r="I67" s="479">
        <v>353439.0400000001</v>
      </c>
      <c r="J67" s="518">
        <v>0.03929235610546762</v>
      </c>
      <c r="K67" s="519">
        <v>256960.9599999999</v>
      </c>
      <c r="L67" s="336"/>
    </row>
    <row r="68" spans="1:12" ht="12" customHeight="1">
      <c r="A68" s="194" t="s">
        <v>654</v>
      </c>
      <c r="B68" s="481">
        <v>442400</v>
      </c>
      <c r="C68" s="481">
        <v>610400</v>
      </c>
      <c r="D68" s="481">
        <v>373721.32000000007</v>
      </c>
      <c r="E68" s="481">
        <v>610400</v>
      </c>
      <c r="F68" s="521">
        <v>0.06785909719191584</v>
      </c>
      <c r="G68" s="481">
        <v>0</v>
      </c>
      <c r="H68" s="481">
        <v>116765.18000000002</v>
      </c>
      <c r="I68" s="481">
        <v>353439.0400000001</v>
      </c>
      <c r="J68" s="521">
        <v>0.03929235610546762</v>
      </c>
      <c r="K68" s="513">
        <v>256960.9599999999</v>
      </c>
      <c r="L68" s="522"/>
    </row>
    <row r="69" spans="1:12" ht="12" customHeight="1">
      <c r="A69" s="194" t="s">
        <v>696</v>
      </c>
      <c r="B69" s="481">
        <v>0</v>
      </c>
      <c r="C69" s="481">
        <v>0</v>
      </c>
      <c r="D69" s="481">
        <v>0</v>
      </c>
      <c r="E69" s="481">
        <v>0</v>
      </c>
      <c r="F69" s="521">
        <v>0</v>
      </c>
      <c r="G69" s="481">
        <v>0</v>
      </c>
      <c r="H69" s="481">
        <v>0</v>
      </c>
      <c r="I69" s="481">
        <v>0</v>
      </c>
      <c r="J69" s="521">
        <v>0</v>
      </c>
      <c r="K69" s="513">
        <v>0</v>
      </c>
      <c r="L69" s="522"/>
    </row>
    <row r="70" spans="1:12" ht="12" customHeight="1">
      <c r="A70" s="194"/>
      <c r="B70" s="481"/>
      <c r="C70" s="481"/>
      <c r="D70" s="481"/>
      <c r="E70" s="481"/>
      <c r="F70" s="513"/>
      <c r="G70" s="481"/>
      <c r="H70" s="481"/>
      <c r="I70" s="481"/>
      <c r="J70" s="513"/>
      <c r="K70" s="522"/>
      <c r="L70" s="522"/>
    </row>
    <row r="71" spans="1:12" s="70" customFormat="1" ht="12" customHeight="1">
      <c r="A71" s="145" t="s">
        <v>699</v>
      </c>
      <c r="B71" s="479">
        <v>1948200</v>
      </c>
      <c r="C71" s="479">
        <v>3948200</v>
      </c>
      <c r="D71" s="479">
        <v>1028341.0499999999</v>
      </c>
      <c r="E71" s="479">
        <v>2384465.7399999998</v>
      </c>
      <c r="F71" s="518">
        <v>0.2650846861098517</v>
      </c>
      <c r="G71" s="479">
        <v>1563734.2600000002</v>
      </c>
      <c r="H71" s="479">
        <v>692067.45</v>
      </c>
      <c r="I71" s="479">
        <v>2045625.4299999995</v>
      </c>
      <c r="J71" s="518">
        <v>0.22741529304165237</v>
      </c>
      <c r="K71" s="519">
        <v>1902574.5700000005</v>
      </c>
      <c r="L71" s="336"/>
    </row>
    <row r="72" spans="1:12" ht="12" customHeight="1">
      <c r="A72" s="419" t="s">
        <v>654</v>
      </c>
      <c r="B72" s="481">
        <v>1948200</v>
      </c>
      <c r="C72" s="481">
        <v>3948200</v>
      </c>
      <c r="D72" s="481">
        <v>1028341.0499999999</v>
      </c>
      <c r="E72" s="481">
        <v>2384465.7399999998</v>
      </c>
      <c r="F72" s="521">
        <v>0.2650846861098517</v>
      </c>
      <c r="G72" s="481">
        <v>1563734.2600000002</v>
      </c>
      <c r="H72" s="481">
        <v>692067.45</v>
      </c>
      <c r="I72" s="481">
        <v>2045625.4299999995</v>
      </c>
      <c r="J72" s="521">
        <v>0.22741529304165237</v>
      </c>
      <c r="K72" s="513">
        <v>1902574.5700000005</v>
      </c>
      <c r="L72" s="522"/>
    </row>
    <row r="73" spans="1:12" ht="12" customHeight="1">
      <c r="A73" s="194"/>
      <c r="B73" s="481"/>
      <c r="C73" s="481"/>
      <c r="D73" s="481"/>
      <c r="E73" s="481"/>
      <c r="F73" s="513"/>
      <c r="G73" s="481"/>
      <c r="H73" s="481"/>
      <c r="I73" s="481"/>
      <c r="J73" s="513"/>
      <c r="K73" s="522"/>
      <c r="L73" s="522"/>
    </row>
    <row r="74" spans="1:12" s="70" customFormat="1" ht="12" customHeight="1">
      <c r="A74" s="145" t="s">
        <v>705</v>
      </c>
      <c r="B74" s="479">
        <v>42000</v>
      </c>
      <c r="C74" s="481">
        <v>0</v>
      </c>
      <c r="D74" s="481">
        <v>0</v>
      </c>
      <c r="E74" s="481">
        <v>0</v>
      </c>
      <c r="F74" s="518">
        <v>0</v>
      </c>
      <c r="G74" s="481">
        <v>0</v>
      </c>
      <c r="H74" s="481">
        <v>0</v>
      </c>
      <c r="I74" s="481">
        <v>0</v>
      </c>
      <c r="J74" s="518">
        <v>0</v>
      </c>
      <c r="K74" s="481">
        <v>0</v>
      </c>
      <c r="L74" s="336"/>
    </row>
    <row r="75" spans="1:12" ht="12" customHeight="1">
      <c r="A75" s="194" t="s">
        <v>706</v>
      </c>
      <c r="B75" s="481">
        <v>42000</v>
      </c>
      <c r="C75" s="481"/>
      <c r="D75" s="481">
        <v>0</v>
      </c>
      <c r="E75" s="481">
        <v>0</v>
      </c>
      <c r="F75" s="521">
        <v>0</v>
      </c>
      <c r="G75" s="481">
        <v>0</v>
      </c>
      <c r="H75" s="481">
        <v>0</v>
      </c>
      <c r="I75" s="481">
        <v>0</v>
      </c>
      <c r="J75" s="521">
        <v>0</v>
      </c>
      <c r="K75" s="513">
        <v>0</v>
      </c>
      <c r="L75" s="522"/>
    </row>
    <row r="76" spans="1:12" ht="12" customHeight="1">
      <c r="A76" s="194"/>
      <c r="B76" s="481"/>
      <c r="C76" s="481"/>
      <c r="D76" s="481"/>
      <c r="E76" s="481"/>
      <c r="F76" s="513"/>
      <c r="G76" s="481"/>
      <c r="H76" s="481"/>
      <c r="I76" s="481"/>
      <c r="J76" s="513"/>
      <c r="K76" s="522"/>
      <c r="L76" s="522"/>
    </row>
    <row r="77" spans="1:12" s="70" customFormat="1" ht="12" customHeight="1">
      <c r="A77" s="145" t="s">
        <v>709</v>
      </c>
      <c r="B77" s="479">
        <v>8227000</v>
      </c>
      <c r="C77" s="479">
        <v>20479500</v>
      </c>
      <c r="D77" s="479">
        <v>9696343.81</v>
      </c>
      <c r="E77" s="479">
        <v>18102900.64</v>
      </c>
      <c r="F77" s="518">
        <v>2.0125270216011724</v>
      </c>
      <c r="G77" s="479">
        <v>2376599.3599999994</v>
      </c>
      <c r="H77" s="479">
        <v>4333772.62</v>
      </c>
      <c r="I77" s="479">
        <v>12729818.2</v>
      </c>
      <c r="J77" s="518">
        <v>1.4151932674790615</v>
      </c>
      <c r="K77" s="479">
        <v>7749681.800000001</v>
      </c>
      <c r="L77" s="336"/>
    </row>
    <row r="78" spans="1:12" ht="12" customHeight="1">
      <c r="A78" s="194" t="s">
        <v>654</v>
      </c>
      <c r="B78" s="481">
        <v>8227000</v>
      </c>
      <c r="C78" s="481">
        <v>20407000</v>
      </c>
      <c r="D78" s="481">
        <v>9696343.81</v>
      </c>
      <c r="E78" s="481">
        <v>18102900.64</v>
      </c>
      <c r="F78" s="521">
        <v>2.0125270216011724</v>
      </c>
      <c r="G78" s="481">
        <v>2304099.3599999994</v>
      </c>
      <c r="H78" s="481">
        <v>4333772.62</v>
      </c>
      <c r="I78" s="481">
        <v>12729818.2</v>
      </c>
      <c r="J78" s="521">
        <v>1.4151932674790615</v>
      </c>
      <c r="K78" s="513">
        <v>7677181.800000001</v>
      </c>
      <c r="L78" s="522"/>
    </row>
    <row r="79" spans="1:12" s="275" customFormat="1" ht="12" customHeight="1">
      <c r="A79" s="419" t="s">
        <v>710</v>
      </c>
      <c r="B79" s="481">
        <v>0</v>
      </c>
      <c r="C79" s="481">
        <v>72500</v>
      </c>
      <c r="D79" s="481">
        <v>0</v>
      </c>
      <c r="E79" s="481">
        <v>0</v>
      </c>
      <c r="F79" s="521">
        <v>0</v>
      </c>
      <c r="G79" s="481">
        <v>72500</v>
      </c>
      <c r="H79" s="481">
        <v>0</v>
      </c>
      <c r="I79" s="481">
        <v>0</v>
      </c>
      <c r="J79" s="521">
        <v>0</v>
      </c>
      <c r="K79" s="513">
        <v>72500</v>
      </c>
      <c r="L79" s="522"/>
    </row>
    <row r="80" spans="1:12" ht="12" customHeight="1">
      <c r="A80" s="194"/>
      <c r="B80" s="481"/>
      <c r="C80" s="481"/>
      <c r="D80" s="481"/>
      <c r="E80" s="481"/>
      <c r="F80" s="513"/>
      <c r="G80" s="481"/>
      <c r="H80" s="481"/>
      <c r="I80" s="481"/>
      <c r="J80" s="513"/>
      <c r="K80" s="522"/>
      <c r="L80" s="522"/>
    </row>
    <row r="81" spans="1:12" s="70" customFormat="1" ht="12" customHeight="1">
      <c r="A81" s="145" t="s">
        <v>717</v>
      </c>
      <c r="B81" s="479">
        <v>1704600</v>
      </c>
      <c r="C81" s="479">
        <v>2020376.6</v>
      </c>
      <c r="D81" s="479">
        <v>1267860.0299999998</v>
      </c>
      <c r="E81" s="479">
        <v>1933400.13</v>
      </c>
      <c r="F81" s="518">
        <v>0.21493903560375607</v>
      </c>
      <c r="G81" s="479">
        <v>86976.4700000002</v>
      </c>
      <c r="H81" s="479">
        <v>351432.02</v>
      </c>
      <c r="I81" s="479">
        <v>915054.8700000001</v>
      </c>
      <c r="J81" s="518">
        <v>0.10172804285594024</v>
      </c>
      <c r="K81" s="519">
        <v>1105321.73</v>
      </c>
      <c r="L81" s="336"/>
    </row>
    <row r="82" spans="1:12" ht="12" customHeight="1">
      <c r="A82" s="194" t="s">
        <v>716</v>
      </c>
      <c r="B82" s="481">
        <v>924000</v>
      </c>
      <c r="C82" s="481">
        <v>984000</v>
      </c>
      <c r="D82" s="481">
        <v>539588.9099999999</v>
      </c>
      <c r="E82" s="481">
        <v>935866.9799999999</v>
      </c>
      <c r="F82" s="521">
        <v>0.1040417568062332</v>
      </c>
      <c r="G82" s="481">
        <v>48133.020000000135</v>
      </c>
      <c r="H82" s="481">
        <v>174855.73</v>
      </c>
      <c r="I82" s="481">
        <v>506159.32</v>
      </c>
      <c r="J82" s="521">
        <v>0.056270502114144874</v>
      </c>
      <c r="K82" s="513">
        <v>477840.68</v>
      </c>
      <c r="L82" s="522"/>
    </row>
    <row r="83" spans="1:12" ht="12" customHeight="1">
      <c r="A83" s="194" t="s">
        <v>718</v>
      </c>
      <c r="B83" s="481">
        <v>776600</v>
      </c>
      <c r="C83" s="481">
        <v>1036376.6</v>
      </c>
      <c r="D83" s="481">
        <v>728271.12</v>
      </c>
      <c r="E83" s="481">
        <v>997533.1499999999</v>
      </c>
      <c r="F83" s="521">
        <v>0.11089727879752287</v>
      </c>
      <c r="G83" s="481">
        <v>38843.45000000007</v>
      </c>
      <c r="H83" s="481">
        <v>176576.29</v>
      </c>
      <c r="I83" s="481">
        <v>408895.55000000005</v>
      </c>
      <c r="J83" s="521">
        <v>0.04545754074179536</v>
      </c>
      <c r="K83" s="513">
        <v>627481.0499999999</v>
      </c>
      <c r="L83" s="522"/>
    </row>
    <row r="84" spans="1:12" ht="12" customHeight="1">
      <c r="A84" s="194" t="s">
        <v>719</v>
      </c>
      <c r="B84" s="481">
        <v>4000</v>
      </c>
      <c r="C84" s="481">
        <v>0</v>
      </c>
      <c r="D84" s="481">
        <v>0</v>
      </c>
      <c r="E84" s="481">
        <v>0</v>
      </c>
      <c r="F84" s="521">
        <v>0</v>
      </c>
      <c r="G84" s="481">
        <v>0</v>
      </c>
      <c r="H84" s="481">
        <v>0</v>
      </c>
      <c r="I84" s="481">
        <v>0</v>
      </c>
      <c r="J84" s="521">
        <v>0</v>
      </c>
      <c r="K84" s="513">
        <v>0</v>
      </c>
      <c r="L84" s="522"/>
    </row>
    <row r="85" spans="1:12" ht="12" customHeight="1">
      <c r="A85" s="194"/>
      <c r="B85" s="481"/>
      <c r="C85" s="481"/>
      <c r="D85" s="481"/>
      <c r="E85" s="481"/>
      <c r="F85" s="513"/>
      <c r="G85" s="481"/>
      <c r="H85" s="481"/>
      <c r="I85" s="481"/>
      <c r="J85" s="513"/>
      <c r="K85" s="522"/>
      <c r="L85" s="522"/>
    </row>
    <row r="86" spans="1:12" s="70" customFormat="1" ht="12" customHeight="1">
      <c r="A86" s="145" t="s">
        <v>773</v>
      </c>
      <c r="B86" s="479">
        <v>579600</v>
      </c>
      <c r="C86" s="479">
        <v>579600</v>
      </c>
      <c r="D86" s="479">
        <v>76741.69</v>
      </c>
      <c r="E86" s="479">
        <v>225182.23</v>
      </c>
      <c r="F86" s="518">
        <v>0.025033851296629005</v>
      </c>
      <c r="G86" s="479">
        <v>354417.77</v>
      </c>
      <c r="H86" s="479">
        <v>76313.56000000001</v>
      </c>
      <c r="I86" s="479">
        <v>223486.9</v>
      </c>
      <c r="J86" s="518">
        <v>0.02484537887978371</v>
      </c>
      <c r="K86" s="519">
        <v>356113.1</v>
      </c>
      <c r="L86" s="336"/>
    </row>
    <row r="87" spans="1:12" ht="12" customHeight="1">
      <c r="A87" s="194" t="s">
        <v>716</v>
      </c>
      <c r="B87" s="481">
        <v>579600</v>
      </c>
      <c r="C87" s="481">
        <v>579600</v>
      </c>
      <c r="D87" s="481">
        <v>76741.69</v>
      </c>
      <c r="E87" s="481">
        <v>225182.23</v>
      </c>
      <c r="F87" s="521">
        <v>0.025033851296629005</v>
      </c>
      <c r="G87" s="481">
        <v>354417.77</v>
      </c>
      <c r="H87" s="481">
        <v>76313.56000000001</v>
      </c>
      <c r="I87" s="481">
        <v>223486.9</v>
      </c>
      <c r="J87" s="521">
        <v>0.02484537887978371</v>
      </c>
      <c r="K87" s="513">
        <v>356113.1</v>
      </c>
      <c r="L87" s="522"/>
    </row>
    <row r="88" spans="1:12" ht="12" customHeight="1">
      <c r="A88" s="194"/>
      <c r="B88" s="481"/>
      <c r="C88" s="481"/>
      <c r="D88" s="481"/>
      <c r="E88" s="481"/>
      <c r="F88" s="513"/>
      <c r="G88" s="481"/>
      <c r="H88" s="481"/>
      <c r="I88" s="481"/>
      <c r="J88" s="513"/>
      <c r="K88" s="522"/>
      <c r="L88" s="522"/>
    </row>
    <row r="89" spans="1:12" s="70" customFormat="1" ht="12" customHeight="1">
      <c r="A89" s="145" t="s">
        <v>723</v>
      </c>
      <c r="B89" s="479">
        <v>15101300</v>
      </c>
      <c r="C89" s="479">
        <v>32803300</v>
      </c>
      <c r="D89" s="479">
        <v>22630011.93</v>
      </c>
      <c r="E89" s="479">
        <v>32440769.13</v>
      </c>
      <c r="F89" s="518">
        <v>3.606489687701791</v>
      </c>
      <c r="G89" s="479">
        <v>362530.87000000104</v>
      </c>
      <c r="H89" s="479">
        <v>5105186.15</v>
      </c>
      <c r="I89" s="479">
        <v>14915943.29</v>
      </c>
      <c r="J89" s="518">
        <v>1.6582281216009416</v>
      </c>
      <c r="K89" s="519">
        <v>17887356.71</v>
      </c>
      <c r="L89" s="336"/>
    </row>
    <row r="90" spans="1:12" ht="12" customHeight="1">
      <c r="A90" s="194" t="s">
        <v>654</v>
      </c>
      <c r="B90" s="481">
        <v>15101300</v>
      </c>
      <c r="C90" s="481">
        <v>32803300</v>
      </c>
      <c r="D90" s="481">
        <v>22630011.93</v>
      </c>
      <c r="E90" s="481">
        <v>32440769.13</v>
      </c>
      <c r="F90" s="521">
        <v>3.606489687701791</v>
      </c>
      <c r="G90" s="481">
        <v>362530.87000000104</v>
      </c>
      <c r="H90" s="481">
        <v>5105186.15</v>
      </c>
      <c r="I90" s="481">
        <v>14915943.29</v>
      </c>
      <c r="J90" s="521">
        <v>1.6582281216009416</v>
      </c>
      <c r="K90" s="513">
        <v>17887356.71</v>
      </c>
      <c r="L90" s="522"/>
    </row>
    <row r="91" spans="1:12" s="192" customFormat="1" ht="12" customHeight="1">
      <c r="A91" s="194"/>
      <c r="B91" s="481"/>
      <c r="C91" s="481"/>
      <c r="D91" s="481"/>
      <c r="E91" s="481"/>
      <c r="F91" s="513"/>
      <c r="G91" s="481"/>
      <c r="H91" s="481"/>
      <c r="I91" s="481"/>
      <c r="J91" s="513"/>
      <c r="K91" s="522"/>
      <c r="L91" s="522"/>
    </row>
    <row r="92" spans="1:12" s="70" customFormat="1" ht="12" customHeight="1">
      <c r="A92" s="145" t="s">
        <v>728</v>
      </c>
      <c r="B92" s="479">
        <v>68000</v>
      </c>
      <c r="C92" s="479">
        <v>152000</v>
      </c>
      <c r="D92" s="479">
        <v>33689.64</v>
      </c>
      <c r="E92" s="479">
        <v>73404.84</v>
      </c>
      <c r="F92" s="518">
        <v>0.008160527804582292</v>
      </c>
      <c r="G92" s="479">
        <v>78595.16</v>
      </c>
      <c r="H92" s="479">
        <v>13659.569999999998</v>
      </c>
      <c r="I92" s="479">
        <v>52372.789999999986</v>
      </c>
      <c r="J92" s="518">
        <v>0.005822362789681843</v>
      </c>
      <c r="K92" s="519">
        <v>99627.21000000002</v>
      </c>
      <c r="L92" s="336"/>
    </row>
    <row r="93" spans="1:12" ht="12" customHeight="1">
      <c r="A93" s="194" t="s">
        <v>729</v>
      </c>
      <c r="B93" s="481">
        <v>40000</v>
      </c>
      <c r="C93" s="481">
        <v>40000</v>
      </c>
      <c r="D93" s="481">
        <v>0</v>
      </c>
      <c r="E93" s="481">
        <v>0</v>
      </c>
      <c r="F93" s="521">
        <v>0</v>
      </c>
      <c r="G93" s="481">
        <v>40000</v>
      </c>
      <c r="H93" s="481">
        <v>0</v>
      </c>
      <c r="I93" s="481">
        <v>0</v>
      </c>
      <c r="J93" s="521">
        <v>0</v>
      </c>
      <c r="K93" s="513">
        <v>40000</v>
      </c>
      <c r="L93" s="522"/>
    </row>
    <row r="94" spans="1:12" ht="12" customHeight="1">
      <c r="A94" s="194" t="s">
        <v>730</v>
      </c>
      <c r="B94" s="481">
        <v>28000</v>
      </c>
      <c r="C94" s="481">
        <v>112000</v>
      </c>
      <c r="D94" s="481">
        <v>33689.64</v>
      </c>
      <c r="E94" s="481">
        <v>73404.84</v>
      </c>
      <c r="F94" s="521">
        <v>0.008160527804582292</v>
      </c>
      <c r="G94" s="481">
        <v>38595.16</v>
      </c>
      <c r="H94" s="481">
        <v>13659.569999999998</v>
      </c>
      <c r="I94" s="481">
        <v>52372.789999999986</v>
      </c>
      <c r="J94" s="521">
        <v>0.005822362789681843</v>
      </c>
      <c r="K94" s="513">
        <v>59627.210000000014</v>
      </c>
      <c r="L94" s="522"/>
    </row>
    <row r="95" spans="1:12" ht="12" customHeight="1">
      <c r="A95" s="194"/>
      <c r="B95" s="481"/>
      <c r="C95" s="481"/>
      <c r="D95" s="481"/>
      <c r="E95" s="481"/>
      <c r="F95" s="513"/>
      <c r="G95" s="481"/>
      <c r="H95" s="481"/>
      <c r="I95" s="481"/>
      <c r="J95" s="513"/>
      <c r="K95" s="522"/>
      <c r="L95" s="522"/>
    </row>
    <row r="96" spans="1:12" s="70" customFormat="1" ht="12" customHeight="1">
      <c r="A96" s="145" t="s">
        <v>731</v>
      </c>
      <c r="B96" s="479">
        <v>98060000</v>
      </c>
      <c r="C96" s="479">
        <v>69473000</v>
      </c>
      <c r="D96" s="479">
        <v>8769999.64</v>
      </c>
      <c r="E96" s="479">
        <v>13402607.64</v>
      </c>
      <c r="F96" s="518">
        <v>1.4899882936891773</v>
      </c>
      <c r="G96" s="479">
        <v>56070392.36</v>
      </c>
      <c r="H96" s="479">
        <v>2210320.99</v>
      </c>
      <c r="I96" s="479">
        <v>6680627.05</v>
      </c>
      <c r="J96" s="518">
        <v>0.7426954788481193</v>
      </c>
      <c r="K96" s="519">
        <v>62792372.95</v>
      </c>
      <c r="L96" s="336"/>
    </row>
    <row r="97" spans="1:12" ht="12" customHeight="1">
      <c r="A97" s="194" t="s">
        <v>734</v>
      </c>
      <c r="B97" s="481">
        <v>98060000</v>
      </c>
      <c r="C97" s="481">
        <v>69473000</v>
      </c>
      <c r="D97" s="481">
        <v>8769999.64</v>
      </c>
      <c r="E97" s="481">
        <v>13402607.64</v>
      </c>
      <c r="F97" s="521">
        <v>1.4899882936891773</v>
      </c>
      <c r="G97" s="481">
        <v>56070392.36</v>
      </c>
      <c r="H97" s="481">
        <v>2210320.99</v>
      </c>
      <c r="I97" s="481">
        <v>6680627.05</v>
      </c>
      <c r="J97" s="521">
        <v>0.7426954788481193</v>
      </c>
      <c r="K97" s="513">
        <v>62792372.95</v>
      </c>
      <c r="L97" s="522"/>
    </row>
    <row r="98" spans="1:12" ht="15" customHeight="1">
      <c r="A98" s="147" t="s">
        <v>741</v>
      </c>
      <c r="B98" s="358">
        <v>931270300</v>
      </c>
      <c r="C98" s="358">
        <v>1124168075.87</v>
      </c>
      <c r="D98" s="358">
        <v>315211601.9099999</v>
      </c>
      <c r="E98" s="358">
        <v>899510935.54</v>
      </c>
      <c r="F98" s="524">
        <v>100</v>
      </c>
      <c r="G98" s="358">
        <v>224657140.32999992</v>
      </c>
      <c r="H98" s="358">
        <v>250887602.32000002</v>
      </c>
      <c r="I98" s="358">
        <v>734375186.9999999</v>
      </c>
      <c r="J98" s="524">
        <v>81.64160745407005</v>
      </c>
      <c r="K98" s="517">
        <v>389792888.8699999</v>
      </c>
      <c r="L98" s="236"/>
    </row>
    <row r="99" spans="1:12" ht="10.5">
      <c r="A99" s="48" t="s">
        <v>818</v>
      </c>
      <c r="L99" s="304"/>
    </row>
    <row r="100" spans="1:3" ht="10.5">
      <c r="A100" s="206"/>
      <c r="C100" s="208"/>
    </row>
    <row r="101" spans="1:11" ht="10.5">
      <c r="A101" s="185"/>
      <c r="C101" s="422"/>
      <c r="K101" s="208"/>
    </row>
    <row r="102" spans="1:12" s="275" customFormat="1" ht="10.5">
      <c r="A102" s="385"/>
      <c r="B102" s="48"/>
      <c r="C102" s="48"/>
      <c r="D102" s="48"/>
      <c r="E102" s="48"/>
      <c r="F102" s="48"/>
      <c r="G102" s="48"/>
      <c r="H102" s="48"/>
      <c r="I102" s="48"/>
      <c r="J102" s="48"/>
      <c r="K102" s="48"/>
      <c r="L102" s="48"/>
    </row>
    <row r="103" spans="1:12" s="275" customFormat="1" ht="10.5">
      <c r="A103" s="385"/>
      <c r="B103" s="48"/>
      <c r="C103" s="48"/>
      <c r="D103" s="48"/>
      <c r="E103" s="48"/>
      <c r="F103" s="48"/>
      <c r="G103" s="48"/>
      <c r="H103" s="48"/>
      <c r="I103" s="48"/>
      <c r="J103" s="48"/>
      <c r="K103" s="208"/>
      <c r="L103" s="48"/>
    </row>
    <row r="104" spans="1:12" s="275" customFormat="1" ht="10.5">
      <c r="A104" s="385"/>
      <c r="B104" s="48"/>
      <c r="C104" s="48"/>
      <c r="D104" s="48"/>
      <c r="E104" s="48"/>
      <c r="F104" s="48"/>
      <c r="G104" s="48"/>
      <c r="H104" s="48"/>
      <c r="I104" s="48"/>
      <c r="J104" s="48"/>
      <c r="K104" s="48"/>
      <c r="L104" s="48"/>
    </row>
    <row r="105" spans="1:12" s="275" customFormat="1" ht="10.5">
      <c r="A105" s="444"/>
      <c r="B105" s="48"/>
      <c r="C105" s="48"/>
      <c r="D105" s="48"/>
      <c r="E105" s="48"/>
      <c r="F105" s="48"/>
      <c r="G105" s="48"/>
      <c r="H105" s="48"/>
      <c r="I105" s="48"/>
      <c r="J105" s="48"/>
      <c r="K105" s="48"/>
      <c r="L105" s="48"/>
    </row>
    <row r="106" spans="1:12" s="275" customFormat="1" ht="10.5">
      <c r="A106" s="444"/>
      <c r="B106" s="48"/>
      <c r="C106" s="48"/>
      <c r="D106" s="48"/>
      <c r="E106" s="48"/>
      <c r="F106" s="48"/>
      <c r="G106" s="48"/>
      <c r="H106" s="48"/>
      <c r="I106" s="48"/>
      <c r="J106" s="48"/>
      <c r="K106" s="48"/>
      <c r="L106" s="48"/>
    </row>
    <row r="107" ht="10.5">
      <c r="A107" s="185"/>
    </row>
    <row r="108" spans="1:2" ht="10.5">
      <c r="A108" s="60"/>
      <c r="B108" s="60"/>
    </row>
    <row r="109" spans="1:2" ht="10.5">
      <c r="A109" s="60"/>
      <c r="B109" s="60"/>
    </row>
    <row r="110" ht="10.5"/>
    <row r="111" ht="10.5"/>
    <row r="112" ht="10.5"/>
    <row r="113" ht="10.5"/>
    <row r="114" ht="10.5"/>
    <row r="115" ht="10.5"/>
    <row r="116" ht="10.5"/>
    <row r="117" ht="10.5"/>
    <row r="118" ht="10.5"/>
    <row r="119" ht="10.5"/>
    <row r="120" ht="10.5"/>
    <row r="121" ht="10.5"/>
    <row r="122" ht="10.5"/>
    <row r="123" ht="10.5"/>
    <row r="124" ht="10.5"/>
    <row r="125" ht="10.5"/>
    <row r="126" ht="10.5"/>
    <row r="127" ht="10.5"/>
    <row r="128" ht="10.5"/>
    <row r="129" ht="10.5"/>
    <row r="130" ht="10.5"/>
    <row r="131" ht="10.5"/>
    <row r="132" ht="10.5"/>
    <row r="133" ht="10.5"/>
    <row r="134" ht="10.5"/>
    <row r="135" ht="10.5"/>
    <row r="136" ht="10.5"/>
    <row r="137" ht="10.5"/>
    <row r="138" ht="10.5"/>
    <row r="139" ht="10.5"/>
    <row r="140" ht="10.5"/>
    <row r="141" ht="10.5"/>
    <row r="142" ht="10.5"/>
    <row r="143" ht="10.5"/>
    <row r="144" ht="10.5"/>
    <row r="145" ht="10.5"/>
    <row r="146" ht="10.5"/>
    <row r="147" ht="10.5"/>
    <row r="148" ht="10.5"/>
    <row r="149" ht="10.5"/>
    <row r="150" ht="10.5"/>
    <row r="151" ht="10.5"/>
    <row r="152" ht="10.5"/>
    <row r="153" ht="10.5"/>
    <row r="154" ht="10.5"/>
    <row r="155" ht="10.5"/>
    <row r="156" ht="10.5"/>
    <row r="157" ht="10.5"/>
    <row r="158" ht="10.5"/>
    <row r="159" ht="10.5"/>
    <row r="160" ht="10.5"/>
    <row r="161" ht="10.5"/>
    <row r="162" ht="10.5"/>
    <row r="163" ht="10.5"/>
    <row r="164" ht="10.5"/>
    <row r="165" ht="10.5"/>
    <row r="166" ht="10.5"/>
    <row r="167" ht="10.5"/>
    <row r="168" ht="10.5"/>
    <row r="169" ht="10.5"/>
    <row r="170" ht="10.5"/>
    <row r="171" ht="10.5"/>
    <row r="172" ht="10.5"/>
    <row r="173" ht="10.5"/>
    <row r="174" ht="10.5"/>
    <row r="175" ht="10.5"/>
    <row r="176" ht="10.5"/>
    <row r="177" ht="10.5"/>
    <row r="178" ht="10.5"/>
    <row r="179" ht="10.5"/>
    <row r="180" ht="10.5"/>
    <row r="181" ht="10.5"/>
    <row r="182" ht="10.5"/>
    <row r="183" ht="10.5"/>
    <row r="184" ht="10.5"/>
    <row r="185" ht="10.5"/>
    <row r="186" ht="10.5"/>
    <row r="187" ht="10.5"/>
    <row r="188" ht="10.5"/>
    <row r="189" ht="10.5"/>
    <row r="190" ht="10.5"/>
    <row r="191" ht="10.5"/>
    <row r="192" ht="10.5"/>
    <row r="193" ht="10.5"/>
    <row r="194" ht="10.5"/>
    <row r="195" ht="10.5"/>
  </sheetData>
  <sheetProtection/>
  <mergeCells count="13">
    <mergeCell ref="D11:D12"/>
    <mergeCell ref="H11:H12"/>
    <mergeCell ref="A10:A12"/>
    <mergeCell ref="A3:L3"/>
    <mergeCell ref="A4:L4"/>
    <mergeCell ref="A5:L5"/>
    <mergeCell ref="A6:L6"/>
    <mergeCell ref="A7:L7"/>
    <mergeCell ref="D10:F10"/>
    <mergeCell ref="G10:G11"/>
    <mergeCell ref="H10:J10"/>
    <mergeCell ref="K10:K11"/>
    <mergeCell ref="L10:L12"/>
  </mergeCells>
  <printOptions horizontalCentered="1"/>
  <pageMargins left="0.1968503937007874" right="0.1968503937007874" top="0.1968503937007874" bottom="0.1968503937007874" header="0" footer="0"/>
  <pageSetup fitToHeight="1" fitToWidth="1" horizontalDpi="600" verticalDpi="600" orientation="portrait" paperSize="9" scale="4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70"/>
  <sheetViews>
    <sheetView showGridLines="0" zoomScalePageLayoutView="0" workbookViewId="0" topLeftCell="A1">
      <selection activeCell="A1" sqref="A1"/>
    </sheetView>
  </sheetViews>
  <sheetFormatPr defaultColWidth="4.140625" defaultRowHeight="11.25" customHeight="1"/>
  <cols>
    <col min="1" max="1" width="44.00390625" style="275" customWidth="1"/>
    <col min="2" max="3" width="18.7109375" style="315" customWidth="1"/>
    <col min="4" max="5" width="19.00390625" style="315" bestFit="1" customWidth="1"/>
    <col min="6" max="6" width="17.28125" style="315" bestFit="1" customWidth="1"/>
    <col min="7" max="7" width="20.140625" style="316" bestFit="1" customWidth="1"/>
    <col min="8" max="8" width="21.57421875" style="316" customWidth="1"/>
    <col min="9" max="9" width="4.140625" style="221" customWidth="1"/>
    <col min="10" max="12" width="4.140625" style="275" customWidth="1"/>
    <col min="13" max="13" width="5.140625" style="275" customWidth="1"/>
    <col min="14" max="14" width="4.140625" style="275" customWidth="1"/>
    <col min="15" max="15" width="19.00390625" style="275" bestFit="1" customWidth="1"/>
    <col min="16" max="16" width="10.28125" style="275" customWidth="1"/>
    <col min="17" max="16384" width="4.140625" style="275" customWidth="1"/>
  </cols>
  <sheetData>
    <row r="1" spans="1:9" s="27" customFormat="1" ht="11.25" customHeight="1">
      <c r="A1" s="279"/>
      <c r="B1" s="315"/>
      <c r="C1" s="315"/>
      <c r="D1" s="315"/>
      <c r="E1" s="315"/>
      <c r="F1" s="315"/>
      <c r="G1" s="316"/>
      <c r="H1" s="316"/>
      <c r="I1" s="114"/>
    </row>
    <row r="2" spans="1:9" s="27" customFormat="1" ht="11.25" customHeight="1">
      <c r="A2" s="279"/>
      <c r="B2" s="315"/>
      <c r="C2" s="315"/>
      <c r="D2" s="315"/>
      <c r="E2" s="315"/>
      <c r="F2" s="315"/>
      <c r="G2" s="316"/>
      <c r="H2" s="316"/>
      <c r="I2" s="114"/>
    </row>
    <row r="3" spans="1:9" s="48" customFormat="1" ht="11.25" customHeight="1">
      <c r="A3" s="738" t="s">
        <v>644</v>
      </c>
      <c r="B3" s="738"/>
      <c r="C3" s="738"/>
      <c r="D3" s="738"/>
      <c r="E3" s="738"/>
      <c r="F3" s="738"/>
      <c r="G3" s="738"/>
      <c r="H3" s="738"/>
      <c r="I3" s="60"/>
    </row>
    <row r="4" spans="1:9" s="48" customFormat="1" ht="11.25" customHeight="1">
      <c r="A4" s="738" t="s">
        <v>105</v>
      </c>
      <c r="B4" s="738"/>
      <c r="C4" s="738"/>
      <c r="D4" s="738"/>
      <c r="E4" s="738"/>
      <c r="F4" s="738"/>
      <c r="G4" s="738"/>
      <c r="H4" s="738"/>
      <c r="I4" s="60"/>
    </row>
    <row r="5" spans="1:9" s="48" customFormat="1" ht="11.25" customHeight="1">
      <c r="A5" s="738" t="s">
        <v>170</v>
      </c>
      <c r="B5" s="738"/>
      <c r="C5" s="738"/>
      <c r="D5" s="738"/>
      <c r="E5" s="738"/>
      <c r="F5" s="738"/>
      <c r="G5" s="738"/>
      <c r="H5" s="738"/>
      <c r="I5" s="60"/>
    </row>
    <row r="6" spans="1:9" s="48" customFormat="1" ht="11.25" customHeight="1">
      <c r="A6" s="738" t="s">
        <v>107</v>
      </c>
      <c r="B6" s="738"/>
      <c r="C6" s="738"/>
      <c r="D6" s="738"/>
      <c r="E6" s="738"/>
      <c r="F6" s="738"/>
      <c r="G6" s="738"/>
      <c r="H6" s="738"/>
      <c r="I6" s="60"/>
    </row>
    <row r="7" spans="1:9" s="48" customFormat="1" ht="11.25" customHeight="1">
      <c r="A7" s="780" t="s">
        <v>880</v>
      </c>
      <c r="B7" s="780"/>
      <c r="C7" s="780"/>
      <c r="D7" s="780"/>
      <c r="E7" s="780"/>
      <c r="F7" s="780"/>
      <c r="G7" s="780"/>
      <c r="H7" s="780"/>
      <c r="I7" s="60"/>
    </row>
    <row r="8" spans="1:9" s="27" customFormat="1" ht="11.25" customHeight="1">
      <c r="A8" s="49"/>
      <c r="B8" s="317"/>
      <c r="C8" s="317"/>
      <c r="D8" s="317"/>
      <c r="E8" s="317"/>
      <c r="F8" s="317"/>
      <c r="G8" s="317"/>
      <c r="H8" s="443"/>
      <c r="I8" s="114"/>
    </row>
    <row r="9" spans="1:9" s="27" customFormat="1" ht="11.25" customHeight="1">
      <c r="A9" s="27" t="s">
        <v>364</v>
      </c>
      <c r="B9" s="315"/>
      <c r="C9" s="315"/>
      <c r="D9" s="315"/>
      <c r="E9" s="315"/>
      <c r="F9" s="315"/>
      <c r="G9" s="324"/>
      <c r="H9" s="463">
        <v>1</v>
      </c>
      <c r="I9" s="114"/>
    </row>
    <row r="10" spans="1:8" ht="11.25" customHeight="1">
      <c r="A10" s="130"/>
      <c r="B10" s="776" t="s">
        <v>171</v>
      </c>
      <c r="C10" s="777"/>
      <c r="D10" s="777"/>
      <c r="E10" s="777"/>
      <c r="F10" s="777"/>
      <c r="G10" s="777"/>
      <c r="H10" s="777"/>
    </row>
    <row r="11" spans="1:8" ht="11.25" customHeight="1">
      <c r="A11" s="278" t="s">
        <v>172</v>
      </c>
      <c r="B11" s="778"/>
      <c r="C11" s="779"/>
      <c r="D11" s="779"/>
      <c r="E11" s="779"/>
      <c r="F11" s="779"/>
      <c r="G11" s="779"/>
      <c r="H11" s="779"/>
    </row>
    <row r="12" spans="1:8" ht="15" customHeight="1">
      <c r="A12" s="53"/>
      <c r="B12" s="325" t="s">
        <v>744</v>
      </c>
      <c r="C12" s="325" t="s">
        <v>745</v>
      </c>
      <c r="D12" s="428" t="s">
        <v>746</v>
      </c>
      <c r="E12" s="329" t="s">
        <v>747</v>
      </c>
      <c r="F12" s="427" t="s">
        <v>748</v>
      </c>
      <c r="G12" s="329" t="s">
        <v>749</v>
      </c>
      <c r="H12" s="442" t="s">
        <v>750</v>
      </c>
    </row>
    <row r="13" spans="1:9" s="70" customFormat="1" ht="12" customHeight="1">
      <c r="A13" s="131" t="s">
        <v>175</v>
      </c>
      <c r="B13" s="483">
        <v>890889364.9099998</v>
      </c>
      <c r="C13" s="483">
        <v>915443199.4699999</v>
      </c>
      <c r="D13" s="525">
        <v>994232935.9800003</v>
      </c>
      <c r="E13" s="525">
        <v>956570459.6500001</v>
      </c>
      <c r="F13" s="525">
        <v>976776025.08</v>
      </c>
      <c r="G13" s="525">
        <v>1201079487.22</v>
      </c>
      <c r="H13" s="525">
        <v>1101788593.7499998</v>
      </c>
      <c r="I13" s="158"/>
    </row>
    <row r="14" spans="1:8" ht="12" customHeight="1">
      <c r="A14" s="30" t="s">
        <v>176</v>
      </c>
      <c r="B14" s="481">
        <v>610174964.88</v>
      </c>
      <c r="C14" s="481">
        <v>634901843.9499999</v>
      </c>
      <c r="D14" s="482">
        <v>659430702.1900002</v>
      </c>
      <c r="E14" s="482">
        <v>647493051.22</v>
      </c>
      <c r="F14" s="482">
        <v>668965536.63</v>
      </c>
      <c r="G14" s="526">
        <v>821390933.2900001</v>
      </c>
      <c r="H14" s="482">
        <v>799499913.01</v>
      </c>
    </row>
    <row r="15" spans="1:8" ht="12" customHeight="1">
      <c r="A15" s="30" t="s">
        <v>418</v>
      </c>
      <c r="B15" s="526">
        <v>531976524.32</v>
      </c>
      <c r="C15" s="527">
        <v>566627986.98</v>
      </c>
      <c r="D15" s="528">
        <v>583110606.36</v>
      </c>
      <c r="E15" s="337">
        <v>563162368.09</v>
      </c>
      <c r="F15" s="529">
        <v>591782160.12</v>
      </c>
      <c r="G15" s="529">
        <v>644552828.45</v>
      </c>
      <c r="H15" s="482">
        <v>587682625.99</v>
      </c>
    </row>
    <row r="16" spans="1:8" ht="12" customHeight="1">
      <c r="A16" s="30" t="s">
        <v>419</v>
      </c>
      <c r="B16" s="526">
        <v>8989663.13</v>
      </c>
      <c r="C16" s="527">
        <v>7041915.29</v>
      </c>
      <c r="D16" s="526">
        <v>6654875.07</v>
      </c>
      <c r="E16" s="337">
        <v>5748342.37</v>
      </c>
      <c r="F16" s="529">
        <v>4093667.23</v>
      </c>
      <c r="G16" s="529">
        <v>24116335.53</v>
      </c>
      <c r="H16" s="482">
        <v>174535106.62</v>
      </c>
    </row>
    <row r="17" spans="1:8" ht="12" customHeight="1">
      <c r="A17" s="30" t="s">
        <v>420</v>
      </c>
      <c r="B17" s="526">
        <v>8990227.92</v>
      </c>
      <c r="C17" s="527">
        <v>7891363.68</v>
      </c>
      <c r="D17" s="526">
        <v>8677874.83</v>
      </c>
      <c r="E17" s="337">
        <v>9104226.24</v>
      </c>
      <c r="F17" s="529">
        <v>9590093.04</v>
      </c>
      <c r="G17" s="529">
        <v>9291101.33</v>
      </c>
      <c r="H17" s="482">
        <v>6900379.12</v>
      </c>
    </row>
    <row r="18" spans="1:8" ht="12" customHeight="1">
      <c r="A18" s="30" t="s">
        <v>417</v>
      </c>
      <c r="B18" s="526">
        <v>39488695.13</v>
      </c>
      <c r="C18" s="527">
        <v>32081373.64</v>
      </c>
      <c r="D18" s="526">
        <v>38826055.22</v>
      </c>
      <c r="E18" s="337">
        <v>46314571.15</v>
      </c>
      <c r="F18" s="529">
        <v>40486661.35</v>
      </c>
      <c r="G18" s="529">
        <v>115181364.07</v>
      </c>
      <c r="H18" s="482">
        <v>16444108.98</v>
      </c>
    </row>
    <row r="19" spans="1:8" ht="12" customHeight="1">
      <c r="A19" s="30" t="s">
        <v>421</v>
      </c>
      <c r="B19" s="526">
        <v>20729854.38</v>
      </c>
      <c r="C19" s="527">
        <v>21259204.36</v>
      </c>
      <c r="D19" s="526">
        <v>22161290.71</v>
      </c>
      <c r="E19" s="337">
        <v>23163543.37</v>
      </c>
      <c r="F19" s="529">
        <v>23012954.89</v>
      </c>
      <c r="G19" s="529">
        <v>28249303.91</v>
      </c>
      <c r="H19" s="482">
        <v>13937692.3</v>
      </c>
    </row>
    <row r="20" spans="1:8" ht="12" customHeight="1">
      <c r="A20" s="30" t="s">
        <v>177</v>
      </c>
      <c r="B20" s="526">
        <v>27026013.52</v>
      </c>
      <c r="C20" s="527">
        <v>17815693.47</v>
      </c>
      <c r="D20" s="526">
        <v>25857545.28</v>
      </c>
      <c r="E20" s="337">
        <v>34439551.35</v>
      </c>
      <c r="F20" s="529">
        <v>28319763.51</v>
      </c>
      <c r="G20" s="529">
        <v>55144049.05</v>
      </c>
      <c r="H20" s="482">
        <v>12848164.56</v>
      </c>
    </row>
    <row r="21" spans="1:8" ht="12" customHeight="1">
      <c r="A21" s="30" t="s">
        <v>178</v>
      </c>
      <c r="B21" s="526">
        <v>17111027.38</v>
      </c>
      <c r="C21" s="527">
        <v>12938259.61</v>
      </c>
      <c r="D21" s="526">
        <v>22675316.57</v>
      </c>
      <c r="E21" s="337">
        <v>18178530.419999998</v>
      </c>
      <c r="F21" s="529">
        <v>763264.52</v>
      </c>
      <c r="G21" s="529">
        <v>963986.26</v>
      </c>
      <c r="H21" s="482">
        <v>6723383.39</v>
      </c>
    </row>
    <row r="22" spans="1:8" ht="12" customHeight="1">
      <c r="A22" s="30" t="s">
        <v>179</v>
      </c>
      <c r="B22" s="526">
        <v>0</v>
      </c>
      <c r="C22" s="527">
        <v>0</v>
      </c>
      <c r="D22" s="526">
        <v>0</v>
      </c>
      <c r="E22" s="337">
        <v>0</v>
      </c>
      <c r="F22" s="529">
        <v>0</v>
      </c>
      <c r="G22" s="529">
        <v>0</v>
      </c>
      <c r="H22" s="482">
        <v>0</v>
      </c>
    </row>
    <row r="23" spans="1:8" ht="12" customHeight="1">
      <c r="A23" s="30" t="s">
        <v>180</v>
      </c>
      <c r="B23" s="526">
        <v>0</v>
      </c>
      <c r="C23" s="527">
        <v>0</v>
      </c>
      <c r="D23" s="528">
        <v>0</v>
      </c>
      <c r="E23" s="337">
        <v>0</v>
      </c>
      <c r="F23" s="529">
        <v>0</v>
      </c>
      <c r="G23" s="529">
        <v>0</v>
      </c>
      <c r="H23" s="482">
        <v>0</v>
      </c>
    </row>
    <row r="24" spans="1:8" ht="12" customHeight="1">
      <c r="A24" s="30" t="s">
        <v>185</v>
      </c>
      <c r="B24" s="526">
        <v>43769286.04</v>
      </c>
      <c r="C24" s="527">
        <v>41043220.85</v>
      </c>
      <c r="D24" s="526">
        <v>41039468.1</v>
      </c>
      <c r="E24" s="337">
        <v>42175749.440000005</v>
      </c>
      <c r="F24" s="529">
        <v>47200659.61</v>
      </c>
      <c r="G24" s="529">
        <v>44921170.45</v>
      </c>
      <c r="H24" s="482">
        <v>30602025.84</v>
      </c>
    </row>
    <row r="25" spans="1:8" ht="12" customHeight="1">
      <c r="A25" s="30" t="s">
        <v>181</v>
      </c>
      <c r="B25" s="481">
        <v>178861677.57999998</v>
      </c>
      <c r="C25" s="481">
        <v>197102882.17000002</v>
      </c>
      <c r="D25" s="482">
        <v>187858057.81</v>
      </c>
      <c r="E25" s="482">
        <v>204732443.35999998</v>
      </c>
      <c r="F25" s="482">
        <v>221099976.99</v>
      </c>
      <c r="G25" s="482">
        <v>228080175.49</v>
      </c>
      <c r="H25" s="482">
        <v>242400879.35</v>
      </c>
    </row>
    <row r="26" spans="1:8" ht="12" customHeight="1">
      <c r="A26" s="30" t="s">
        <v>422</v>
      </c>
      <c r="B26" s="526">
        <v>63143202.66</v>
      </c>
      <c r="C26" s="527">
        <v>76708248.26</v>
      </c>
      <c r="D26" s="526">
        <v>67241193.37</v>
      </c>
      <c r="E26" s="337">
        <v>63549852.16</v>
      </c>
      <c r="F26" s="529">
        <v>84116356.06</v>
      </c>
      <c r="G26" s="529">
        <v>92395654.93</v>
      </c>
      <c r="H26" s="482">
        <v>103504091.45</v>
      </c>
    </row>
    <row r="27" spans="1:8" ht="12" customHeight="1">
      <c r="A27" s="30" t="s">
        <v>423</v>
      </c>
      <c r="B27" s="526">
        <v>1504729.69</v>
      </c>
      <c r="C27" s="527">
        <v>1504729.69</v>
      </c>
      <c r="D27" s="526">
        <v>1504729.69</v>
      </c>
      <c r="E27" s="337">
        <v>1504729.69</v>
      </c>
      <c r="F27" s="529">
        <v>1504729.69</v>
      </c>
      <c r="G27" s="529">
        <v>3009459.38</v>
      </c>
      <c r="H27" s="482">
        <v>0</v>
      </c>
    </row>
    <row r="28" spans="1:8" ht="12" customHeight="1">
      <c r="A28" s="30" t="s">
        <v>424</v>
      </c>
      <c r="B28" s="526">
        <v>7190515.56</v>
      </c>
      <c r="C28" s="527">
        <v>7411831.53</v>
      </c>
      <c r="D28" s="526">
        <v>6974917.3</v>
      </c>
      <c r="E28" s="337">
        <v>7469550.78</v>
      </c>
      <c r="F28" s="529">
        <v>8577270.19</v>
      </c>
      <c r="G28" s="529">
        <v>8463270.47</v>
      </c>
      <c r="H28" s="482">
        <v>11263748.6</v>
      </c>
    </row>
    <row r="29" spans="1:8" ht="12" customHeight="1">
      <c r="A29" s="30" t="s">
        <v>425</v>
      </c>
      <c r="B29" s="526">
        <v>60926158.62</v>
      </c>
      <c r="C29" s="527">
        <v>66155996.98</v>
      </c>
      <c r="D29" s="526">
        <v>59326326.53</v>
      </c>
      <c r="E29" s="337">
        <v>69965907.51</v>
      </c>
      <c r="F29" s="529">
        <v>80294032.04</v>
      </c>
      <c r="G29" s="529">
        <v>76603694.64</v>
      </c>
      <c r="H29" s="482">
        <v>80061435.02</v>
      </c>
    </row>
    <row r="30" spans="1:8" ht="12" customHeight="1">
      <c r="A30" s="30" t="s">
        <v>426</v>
      </c>
      <c r="B30" s="526">
        <v>46097071.05</v>
      </c>
      <c r="C30" s="527">
        <v>45322075.71</v>
      </c>
      <c r="D30" s="526">
        <v>52810890.92000002</v>
      </c>
      <c r="E30" s="337">
        <v>62242403.21999999</v>
      </c>
      <c r="F30" s="529">
        <v>46607589.01</v>
      </c>
      <c r="G30" s="529">
        <v>47608096.07</v>
      </c>
      <c r="H30" s="482">
        <v>47571604.28</v>
      </c>
    </row>
    <row r="31" spans="1:8" ht="12" customHeight="1">
      <c r="A31" s="30" t="s">
        <v>182</v>
      </c>
      <c r="B31" s="526">
        <v>13946395.51</v>
      </c>
      <c r="C31" s="527">
        <v>11641299.42</v>
      </c>
      <c r="D31" s="526">
        <v>57371846.03</v>
      </c>
      <c r="E31" s="337">
        <v>9551133.86</v>
      </c>
      <c r="F31" s="529">
        <v>10426823.82</v>
      </c>
      <c r="G31" s="529">
        <v>50579172.68</v>
      </c>
      <c r="H31" s="482">
        <v>9714227.6</v>
      </c>
    </row>
    <row r="32" spans="1:9" s="70" customFormat="1" ht="12" customHeight="1">
      <c r="A32" s="131" t="s">
        <v>183</v>
      </c>
      <c r="B32" s="479">
        <v>270439807.93</v>
      </c>
      <c r="C32" s="479">
        <v>276364693.39</v>
      </c>
      <c r="D32" s="480">
        <v>282076821.69</v>
      </c>
      <c r="E32" s="480">
        <v>294790190.5</v>
      </c>
      <c r="F32" s="480">
        <v>298016432.49</v>
      </c>
      <c r="G32" s="480">
        <v>351698577.9</v>
      </c>
      <c r="H32" s="480">
        <v>385492604.48</v>
      </c>
      <c r="I32" s="158"/>
    </row>
    <row r="33" spans="1:8" ht="12" customHeight="1">
      <c r="A33" s="30" t="s">
        <v>184</v>
      </c>
      <c r="B33" s="526">
        <v>145947368.85</v>
      </c>
      <c r="C33" s="527">
        <v>153535632.78</v>
      </c>
      <c r="D33" s="526">
        <v>157305519.25</v>
      </c>
      <c r="E33" s="337">
        <v>152051490.19</v>
      </c>
      <c r="F33" s="529">
        <v>158736071.74</v>
      </c>
      <c r="G33" s="529">
        <v>173920119.35</v>
      </c>
      <c r="H33" s="482">
        <v>243030683.58</v>
      </c>
    </row>
    <row r="34" spans="1:8" ht="12" customHeight="1">
      <c r="A34" s="30" t="s">
        <v>365</v>
      </c>
      <c r="B34" s="526">
        <v>26958779.02</v>
      </c>
      <c r="C34" s="527">
        <v>17734209.37</v>
      </c>
      <c r="D34" s="526">
        <v>19117731.43</v>
      </c>
      <c r="E34" s="337">
        <v>41045653.57</v>
      </c>
      <c r="F34" s="529">
        <v>28230336.48</v>
      </c>
      <c r="G34" s="529">
        <v>55032725.6</v>
      </c>
      <c r="H34" s="482">
        <v>12593547.49</v>
      </c>
    </row>
    <row r="35" spans="1:8" ht="12" customHeight="1">
      <c r="A35" s="30" t="s">
        <v>427</v>
      </c>
      <c r="B35" s="526">
        <v>0</v>
      </c>
      <c r="C35" s="527">
        <v>0</v>
      </c>
      <c r="D35" s="526">
        <v>0</v>
      </c>
      <c r="E35" s="337">
        <v>0</v>
      </c>
      <c r="F35" s="529">
        <v>0</v>
      </c>
      <c r="G35" s="529">
        <v>0</v>
      </c>
      <c r="H35" s="482">
        <v>0</v>
      </c>
    </row>
    <row r="36" spans="1:8" ht="12" customHeight="1">
      <c r="A36" s="30" t="s">
        <v>222</v>
      </c>
      <c r="B36" s="526">
        <v>330488.52</v>
      </c>
      <c r="C36" s="527">
        <v>408816.54</v>
      </c>
      <c r="D36" s="526">
        <v>368550.14</v>
      </c>
      <c r="E36" s="337">
        <v>0</v>
      </c>
      <c r="F36" s="529">
        <v>764824.62</v>
      </c>
      <c r="G36" s="529">
        <v>742587.35</v>
      </c>
      <c r="H36" s="482">
        <v>0</v>
      </c>
    </row>
    <row r="37" spans="1:9" s="70" customFormat="1" ht="12" customHeight="1">
      <c r="A37" s="30" t="s">
        <v>225</v>
      </c>
      <c r="B37" s="526">
        <v>97203171.54</v>
      </c>
      <c r="C37" s="527">
        <v>104686034.7</v>
      </c>
      <c r="D37" s="526">
        <v>105285020.87</v>
      </c>
      <c r="E37" s="337">
        <v>101693046.74</v>
      </c>
      <c r="F37" s="529">
        <v>110285199.65</v>
      </c>
      <c r="G37" s="529">
        <v>122003145.6</v>
      </c>
      <c r="H37" s="482">
        <v>129868373.41</v>
      </c>
      <c r="I37" s="158"/>
    </row>
    <row r="38" spans="1:9" s="70" customFormat="1" ht="15" customHeight="1">
      <c r="A38" s="28" t="s">
        <v>233</v>
      </c>
      <c r="B38" s="358">
        <v>620449556.9799998</v>
      </c>
      <c r="C38" s="357">
        <v>639078506.0799999</v>
      </c>
      <c r="D38" s="494">
        <v>712156114.2900002</v>
      </c>
      <c r="E38" s="494">
        <v>661780269.1500001</v>
      </c>
      <c r="F38" s="494">
        <v>678759592.59</v>
      </c>
      <c r="G38" s="494">
        <v>849380909.32</v>
      </c>
      <c r="H38" s="494">
        <v>716295989.2699997</v>
      </c>
      <c r="I38" s="158"/>
    </row>
    <row r="39" spans="1:8" ht="4.5" customHeight="1">
      <c r="A39" s="723"/>
      <c r="B39" s="723"/>
      <c r="C39" s="723"/>
      <c r="D39" s="723"/>
      <c r="E39" s="723"/>
      <c r="F39" s="723"/>
      <c r="G39" s="723"/>
      <c r="H39" s="723"/>
    </row>
    <row r="40" spans="2:9" s="27" customFormat="1" ht="4.5" customHeight="1">
      <c r="B40" s="315"/>
      <c r="C40" s="315"/>
      <c r="D40" s="315"/>
      <c r="E40" s="315"/>
      <c r="F40" s="315"/>
      <c r="G40" s="315"/>
      <c r="H40" s="316"/>
      <c r="I40" s="114"/>
    </row>
    <row r="41" spans="1:8" ht="11.25" customHeight="1">
      <c r="A41" s="130"/>
      <c r="B41" s="776" t="s">
        <v>171</v>
      </c>
      <c r="C41" s="777"/>
      <c r="D41" s="777"/>
      <c r="E41" s="777"/>
      <c r="F41" s="777"/>
      <c r="G41" s="327" t="s">
        <v>169</v>
      </c>
      <c r="H41" s="445" t="s">
        <v>108</v>
      </c>
    </row>
    <row r="42" spans="1:8" ht="11.25" customHeight="1">
      <c r="A42" s="278" t="s">
        <v>172</v>
      </c>
      <c r="B42" s="778"/>
      <c r="C42" s="779"/>
      <c r="D42" s="779"/>
      <c r="E42" s="779"/>
      <c r="F42" s="779"/>
      <c r="G42" s="328" t="s">
        <v>173</v>
      </c>
      <c r="H42" s="328" t="s">
        <v>112</v>
      </c>
    </row>
    <row r="43" spans="1:8" ht="15" customHeight="1">
      <c r="A43" s="53"/>
      <c r="B43" s="329" t="s">
        <v>751</v>
      </c>
      <c r="C43" s="407" t="s">
        <v>877</v>
      </c>
      <c r="D43" s="407" t="s">
        <v>878</v>
      </c>
      <c r="E43" s="407" t="s">
        <v>881</v>
      </c>
      <c r="F43" s="407" t="s">
        <v>882</v>
      </c>
      <c r="G43" s="326" t="s">
        <v>174</v>
      </c>
      <c r="H43" s="334">
        <v>2015</v>
      </c>
    </row>
    <row r="44" spans="1:16" s="70" customFormat="1" ht="12" customHeight="1">
      <c r="A44" s="131" t="s">
        <v>175</v>
      </c>
      <c r="B44" s="525">
        <v>904433255.0699998</v>
      </c>
      <c r="C44" s="525">
        <v>916049742.9300002</v>
      </c>
      <c r="D44" s="525">
        <v>982170421.43</v>
      </c>
      <c r="E44" s="480">
        <v>1006060241.4199998</v>
      </c>
      <c r="F44" s="480">
        <v>970564725.51</v>
      </c>
      <c r="G44" s="525">
        <v>11816058452.419998</v>
      </c>
      <c r="H44" s="530">
        <v>12469124900</v>
      </c>
      <c r="I44" s="158"/>
      <c r="O44" s="209"/>
      <c r="P44" s="209"/>
    </row>
    <row r="45" spans="1:16" ht="12" customHeight="1">
      <c r="A45" s="30" t="s">
        <v>176</v>
      </c>
      <c r="B45" s="482">
        <v>614898556.81</v>
      </c>
      <c r="C45" s="482">
        <v>649153840.6700002</v>
      </c>
      <c r="D45" s="482">
        <v>701632621.8599999</v>
      </c>
      <c r="E45" s="482">
        <v>670608538.1199999</v>
      </c>
      <c r="F45" s="482">
        <v>666858165.99</v>
      </c>
      <c r="G45" s="482">
        <v>8145008668.619999</v>
      </c>
      <c r="H45" s="526">
        <v>8120560200</v>
      </c>
      <c r="O45" s="208"/>
      <c r="P45" s="209"/>
    </row>
    <row r="46" spans="1:16" ht="12" customHeight="1">
      <c r="A46" s="30" t="s">
        <v>418</v>
      </c>
      <c r="B46" s="482">
        <v>523211412.76</v>
      </c>
      <c r="C46" s="482">
        <v>547978168.58</v>
      </c>
      <c r="D46" s="482">
        <v>605326293.31</v>
      </c>
      <c r="E46" s="482">
        <v>580281807.78</v>
      </c>
      <c r="F46" s="482">
        <v>571703195.52</v>
      </c>
      <c r="G46" s="482">
        <v>6897395978.259998</v>
      </c>
      <c r="H46" s="531">
        <v>6742500000</v>
      </c>
      <c r="O46" s="208"/>
      <c r="P46" s="209"/>
    </row>
    <row r="47" spans="1:16" ht="12" customHeight="1">
      <c r="A47" s="30" t="s">
        <v>419</v>
      </c>
      <c r="B47" s="482">
        <v>26373911.09</v>
      </c>
      <c r="C47" s="482">
        <v>26469276.98</v>
      </c>
      <c r="D47" s="482">
        <v>23760696.24</v>
      </c>
      <c r="E47" s="482">
        <v>21606640.75</v>
      </c>
      <c r="F47" s="482">
        <v>10294532.4</v>
      </c>
      <c r="G47" s="482">
        <v>339684962.7</v>
      </c>
      <c r="H47" s="531">
        <v>329900000</v>
      </c>
      <c r="O47" s="208"/>
      <c r="P47" s="209"/>
    </row>
    <row r="48" spans="1:16" ht="12" customHeight="1">
      <c r="A48" s="30" t="s">
        <v>420</v>
      </c>
      <c r="B48" s="482">
        <v>4324192.87</v>
      </c>
      <c r="C48" s="482">
        <v>8103631.83</v>
      </c>
      <c r="D48" s="482">
        <v>5513013.16</v>
      </c>
      <c r="E48" s="482">
        <v>8315101.8</v>
      </c>
      <c r="F48" s="482">
        <v>10630796.34</v>
      </c>
      <c r="G48" s="482">
        <v>97332002.16</v>
      </c>
      <c r="H48" s="531">
        <v>105800000</v>
      </c>
      <c r="O48" s="208"/>
      <c r="P48" s="209"/>
    </row>
    <row r="49" spans="1:16" ht="12" customHeight="1">
      <c r="A49" s="30" t="s">
        <v>417</v>
      </c>
      <c r="B49" s="482">
        <v>42865748.55</v>
      </c>
      <c r="C49" s="482">
        <v>45927108.09</v>
      </c>
      <c r="D49" s="482">
        <v>49596859.02</v>
      </c>
      <c r="E49" s="482">
        <v>41695157.86</v>
      </c>
      <c r="F49" s="482">
        <v>45110977.71</v>
      </c>
      <c r="G49" s="482">
        <v>554018680.7700001</v>
      </c>
      <c r="H49" s="531">
        <v>510400000</v>
      </c>
      <c r="O49" s="208"/>
      <c r="P49" s="209"/>
    </row>
    <row r="50" spans="1:16" ht="12" customHeight="1">
      <c r="A50" s="30" t="s">
        <v>421</v>
      </c>
      <c r="B50" s="482">
        <v>18123291.54</v>
      </c>
      <c r="C50" s="482">
        <v>20675655.19</v>
      </c>
      <c r="D50" s="482">
        <v>17435760.13</v>
      </c>
      <c r="E50" s="482">
        <v>18709829.93</v>
      </c>
      <c r="F50" s="482">
        <v>29118664.02</v>
      </c>
      <c r="G50" s="482">
        <v>256577044.73000002</v>
      </c>
      <c r="H50" s="531">
        <v>431960200</v>
      </c>
      <c r="O50" s="208"/>
      <c r="P50" s="209"/>
    </row>
    <row r="51" spans="1:16" ht="12" customHeight="1">
      <c r="A51" s="30" t="s">
        <v>177</v>
      </c>
      <c r="B51" s="482">
        <v>16900171.55</v>
      </c>
      <c r="C51" s="482">
        <v>18821320.47</v>
      </c>
      <c r="D51" s="482">
        <v>11716530.63</v>
      </c>
      <c r="E51" s="482">
        <v>42135340.5</v>
      </c>
      <c r="F51" s="482">
        <v>23440094.18</v>
      </c>
      <c r="G51" s="482">
        <v>314464238.07</v>
      </c>
      <c r="H51" s="531">
        <v>388750900</v>
      </c>
      <c r="O51" s="208"/>
      <c r="P51" s="209"/>
    </row>
    <row r="52" spans="1:16" ht="12" customHeight="1">
      <c r="A52" s="30" t="s">
        <v>178</v>
      </c>
      <c r="B52" s="482">
        <v>6675794.42</v>
      </c>
      <c r="C52" s="482">
        <v>7930773.62</v>
      </c>
      <c r="D52" s="482">
        <v>8572440.24</v>
      </c>
      <c r="E52" s="482">
        <v>8861258</v>
      </c>
      <c r="F52" s="482">
        <v>8576976.33</v>
      </c>
      <c r="G52" s="482">
        <v>119971010.76</v>
      </c>
      <c r="H52" s="531">
        <v>135829800</v>
      </c>
      <c r="O52" s="208"/>
      <c r="P52" s="209"/>
    </row>
    <row r="53" spans="1:16" ht="12" customHeight="1">
      <c r="A53" s="30" t="s">
        <v>179</v>
      </c>
      <c r="B53" s="482"/>
      <c r="C53" s="482">
        <v>0</v>
      </c>
      <c r="D53" s="482">
        <v>0</v>
      </c>
      <c r="E53" s="482">
        <v>0</v>
      </c>
      <c r="F53" s="482">
        <v>0</v>
      </c>
      <c r="G53" s="482">
        <v>0</v>
      </c>
      <c r="H53" s="526">
        <v>0</v>
      </c>
      <c r="O53" s="208"/>
      <c r="P53" s="209"/>
    </row>
    <row r="54" spans="1:16" ht="12" customHeight="1">
      <c r="A54" s="30" t="s">
        <v>180</v>
      </c>
      <c r="B54" s="482"/>
      <c r="C54" s="482">
        <v>0</v>
      </c>
      <c r="D54" s="482">
        <v>0</v>
      </c>
      <c r="E54" s="482">
        <v>0</v>
      </c>
      <c r="F54" s="482">
        <v>0</v>
      </c>
      <c r="G54" s="482">
        <v>0</v>
      </c>
      <c r="H54" s="526">
        <v>0</v>
      </c>
      <c r="O54" s="208"/>
      <c r="P54" s="209"/>
    </row>
    <row r="55" spans="1:16" ht="12" customHeight="1">
      <c r="A55" s="30" t="s">
        <v>185</v>
      </c>
      <c r="B55" s="482">
        <v>28882653.66</v>
      </c>
      <c r="C55" s="482">
        <v>38086618.53</v>
      </c>
      <c r="D55" s="482">
        <v>44409574.22</v>
      </c>
      <c r="E55" s="482">
        <v>44817980.92</v>
      </c>
      <c r="F55" s="482">
        <v>44227441.59</v>
      </c>
      <c r="G55" s="482">
        <v>491175849.25</v>
      </c>
      <c r="H55" s="531">
        <v>447593100</v>
      </c>
      <c r="O55" s="208"/>
      <c r="P55" s="209"/>
    </row>
    <row r="56" spans="1:16" ht="12" customHeight="1">
      <c r="A56" s="30" t="s">
        <v>181</v>
      </c>
      <c r="B56" s="482">
        <v>230447506.27999997</v>
      </c>
      <c r="C56" s="482">
        <v>193144194.89</v>
      </c>
      <c r="D56" s="482">
        <v>207519516.25</v>
      </c>
      <c r="E56" s="482">
        <v>224897826.57</v>
      </c>
      <c r="F56" s="482">
        <v>215885692.76999998</v>
      </c>
      <c r="G56" s="482">
        <v>2532030829.51</v>
      </c>
      <c r="H56" s="526">
        <v>3212642800</v>
      </c>
      <c r="O56" s="208"/>
      <c r="P56" s="209"/>
    </row>
    <row r="57" spans="1:16" ht="12" customHeight="1">
      <c r="A57" s="30" t="s">
        <v>422</v>
      </c>
      <c r="B57" s="482">
        <v>105657624.64</v>
      </c>
      <c r="C57" s="482">
        <v>76956060.22</v>
      </c>
      <c r="D57" s="482">
        <v>83055981.26</v>
      </c>
      <c r="E57" s="482">
        <v>102135688.71</v>
      </c>
      <c r="F57" s="482">
        <v>88868403.6</v>
      </c>
      <c r="G57" s="482">
        <v>1007332357.3200002</v>
      </c>
      <c r="H57" s="531">
        <v>1070500000</v>
      </c>
      <c r="O57" s="208"/>
      <c r="P57" s="209"/>
    </row>
    <row r="58" spans="1:16" ht="12" customHeight="1">
      <c r="A58" s="30" t="s">
        <v>423</v>
      </c>
      <c r="B58" s="482">
        <v>0</v>
      </c>
      <c r="C58" s="482">
        <v>0</v>
      </c>
      <c r="D58" s="482">
        <v>6018918.75</v>
      </c>
      <c r="E58" s="482">
        <v>1504729.69</v>
      </c>
      <c r="F58" s="482">
        <v>1504729.69</v>
      </c>
      <c r="G58" s="482">
        <v>19561485.96</v>
      </c>
      <c r="H58" s="531">
        <v>18100000</v>
      </c>
      <c r="O58" s="208"/>
      <c r="P58" s="209"/>
    </row>
    <row r="59" spans="1:16" ht="12" customHeight="1">
      <c r="A59" s="30" t="s">
        <v>424</v>
      </c>
      <c r="B59" s="482">
        <v>6701026.13</v>
      </c>
      <c r="C59" s="482">
        <v>6573010.79</v>
      </c>
      <c r="D59" s="482">
        <v>6884435.83</v>
      </c>
      <c r="E59" s="482">
        <v>4038440.55</v>
      </c>
      <c r="F59" s="482">
        <v>7397516.48</v>
      </c>
      <c r="G59" s="482">
        <v>88945534.21000001</v>
      </c>
      <c r="H59" s="531">
        <v>70200000</v>
      </c>
      <c r="O59" s="208"/>
      <c r="P59" s="209"/>
    </row>
    <row r="60" spans="1:16" ht="12" customHeight="1">
      <c r="A60" s="30" t="s">
        <v>425</v>
      </c>
      <c r="B60" s="482">
        <v>76782173.82</v>
      </c>
      <c r="C60" s="482">
        <v>67529021.87</v>
      </c>
      <c r="D60" s="482">
        <v>70914227.63</v>
      </c>
      <c r="E60" s="482">
        <v>72507414.43</v>
      </c>
      <c r="F60" s="482">
        <v>70146489.02</v>
      </c>
      <c r="G60" s="482">
        <v>851212878.1099999</v>
      </c>
      <c r="H60" s="531">
        <v>927764000</v>
      </c>
      <c r="O60" s="208"/>
      <c r="P60" s="209"/>
    </row>
    <row r="61" spans="1:16" ht="12" customHeight="1">
      <c r="A61" s="30" t="s">
        <v>426</v>
      </c>
      <c r="B61" s="482">
        <v>41306681.69</v>
      </c>
      <c r="C61" s="482">
        <v>42086102.01</v>
      </c>
      <c r="D61" s="482">
        <v>40645952.78</v>
      </c>
      <c r="E61" s="482">
        <v>44711553.19</v>
      </c>
      <c r="F61" s="482">
        <v>47968553.98</v>
      </c>
      <c r="G61" s="482">
        <v>564978573.91</v>
      </c>
      <c r="H61" s="531">
        <v>1126078800</v>
      </c>
      <c r="O61" s="208"/>
      <c r="P61" s="209"/>
    </row>
    <row r="62" spans="1:16" ht="12" customHeight="1">
      <c r="A62" s="30" t="s">
        <v>182</v>
      </c>
      <c r="B62" s="482">
        <v>6628572.35</v>
      </c>
      <c r="C62" s="482">
        <v>8912994.75</v>
      </c>
      <c r="D62" s="482">
        <v>8319738.23</v>
      </c>
      <c r="E62" s="482">
        <v>14739297.31</v>
      </c>
      <c r="F62" s="482">
        <v>11576354.65</v>
      </c>
      <c r="G62" s="482">
        <v>213407856.21</v>
      </c>
      <c r="H62" s="531">
        <v>163748100</v>
      </c>
      <c r="O62" s="208"/>
      <c r="P62" s="209"/>
    </row>
    <row r="63" spans="1:16" s="70" customFormat="1" ht="12" customHeight="1">
      <c r="A63" s="132" t="s">
        <v>183</v>
      </c>
      <c r="B63" s="480">
        <v>273343390.47</v>
      </c>
      <c r="C63" s="480">
        <v>277802307.66999996</v>
      </c>
      <c r="D63" s="480">
        <v>306977032.69</v>
      </c>
      <c r="E63" s="480">
        <v>319337249.94</v>
      </c>
      <c r="F63" s="480">
        <v>292334031.92999995</v>
      </c>
      <c r="G63" s="480">
        <v>3628673141.08</v>
      </c>
      <c r="H63" s="532">
        <v>3679400000</v>
      </c>
      <c r="I63" s="158"/>
      <c r="O63" s="209"/>
      <c r="P63" s="209"/>
    </row>
    <row r="64" spans="1:16" ht="12" customHeight="1">
      <c r="A64" s="30" t="s">
        <v>184</v>
      </c>
      <c r="B64" s="482">
        <v>151666129.28</v>
      </c>
      <c r="C64" s="482">
        <v>155451890.85</v>
      </c>
      <c r="D64" s="482">
        <v>182208239.42</v>
      </c>
      <c r="E64" s="482">
        <v>164255917.31</v>
      </c>
      <c r="F64" s="482">
        <v>157946061.64</v>
      </c>
      <c r="G64" s="482">
        <v>1996055124.2399998</v>
      </c>
      <c r="H64" s="531">
        <v>1981032100</v>
      </c>
      <c r="O64" s="208"/>
      <c r="P64" s="209"/>
    </row>
    <row r="65" spans="1:16" ht="12" customHeight="1">
      <c r="A65" s="30" t="s">
        <v>365</v>
      </c>
      <c r="B65" s="482">
        <v>16616770.94</v>
      </c>
      <c r="C65" s="482">
        <v>18749534.5</v>
      </c>
      <c r="D65" s="482">
        <v>10628592.62</v>
      </c>
      <c r="E65" s="482">
        <v>41694061.96</v>
      </c>
      <c r="F65" s="482">
        <v>25579114.38</v>
      </c>
      <c r="G65" s="482">
        <v>313981057.36</v>
      </c>
      <c r="H65" s="531">
        <v>361921900</v>
      </c>
      <c r="O65" s="208"/>
      <c r="P65" s="209"/>
    </row>
    <row r="66" spans="1:16" ht="12" customHeight="1">
      <c r="A66" s="30" t="s">
        <v>427</v>
      </c>
      <c r="B66" s="482">
        <v>0</v>
      </c>
      <c r="C66" s="482">
        <v>0</v>
      </c>
      <c r="D66" s="482">
        <v>0</v>
      </c>
      <c r="E66" s="482">
        <v>0</v>
      </c>
      <c r="F66" s="482">
        <v>0</v>
      </c>
      <c r="G66" s="482">
        <v>0</v>
      </c>
      <c r="H66" s="531">
        <v>26829000</v>
      </c>
      <c r="O66" s="208"/>
      <c r="P66" s="209"/>
    </row>
    <row r="67" spans="1:16" ht="12" customHeight="1">
      <c r="A67" s="30" t="s">
        <v>222</v>
      </c>
      <c r="B67" s="482">
        <v>459968.06</v>
      </c>
      <c r="C67" s="482">
        <v>0</v>
      </c>
      <c r="D67" s="482">
        <v>427929.84</v>
      </c>
      <c r="E67" s="482">
        <v>0</v>
      </c>
      <c r="F67" s="482">
        <v>30967.25</v>
      </c>
      <c r="G67" s="482">
        <v>3534132.3200000003</v>
      </c>
      <c r="H67" s="531">
        <v>7820000</v>
      </c>
      <c r="O67" s="208"/>
      <c r="P67" s="209"/>
    </row>
    <row r="68" spans="1:16" s="70" customFormat="1" ht="12" customHeight="1">
      <c r="A68" s="30" t="s">
        <v>225</v>
      </c>
      <c r="B68" s="482">
        <v>104600522.19</v>
      </c>
      <c r="C68" s="482">
        <v>103600882.32</v>
      </c>
      <c r="D68" s="482">
        <v>113712270.81</v>
      </c>
      <c r="E68" s="482">
        <v>113387270.67</v>
      </c>
      <c r="F68" s="482">
        <v>108777888.66</v>
      </c>
      <c r="G68" s="482">
        <v>1315102827.16</v>
      </c>
      <c r="H68" s="531">
        <v>1301797000</v>
      </c>
      <c r="I68" s="221"/>
      <c r="J68" s="275"/>
      <c r="K68" s="275"/>
      <c r="L68" s="275"/>
      <c r="O68" s="209"/>
      <c r="P68" s="209"/>
    </row>
    <row r="69" spans="1:16" s="70" customFormat="1" ht="15" customHeight="1">
      <c r="A69" s="28" t="s">
        <v>233</v>
      </c>
      <c r="B69" s="358">
        <v>631089864.5999998</v>
      </c>
      <c r="C69" s="494">
        <v>638247435.2600002</v>
      </c>
      <c r="D69" s="358">
        <v>675193388.74</v>
      </c>
      <c r="E69" s="494">
        <v>686722991.4799998</v>
      </c>
      <c r="F69" s="358">
        <v>678230693.58</v>
      </c>
      <c r="G69" s="358">
        <v>8187385311.339998</v>
      </c>
      <c r="H69" s="494">
        <v>8789724900</v>
      </c>
      <c r="I69" s="158"/>
      <c r="O69" s="209"/>
      <c r="P69" s="209"/>
    </row>
    <row r="70" spans="1:8" ht="10.5">
      <c r="A70" s="78" t="s">
        <v>818</v>
      </c>
      <c r="B70" s="330"/>
      <c r="C70" s="330"/>
      <c r="D70" s="330"/>
      <c r="E70" s="330"/>
      <c r="F70" s="330"/>
      <c r="G70" s="330"/>
      <c r="H70" s="331"/>
    </row>
  </sheetData>
  <sheetProtection/>
  <mergeCells count="8">
    <mergeCell ref="B10:H11"/>
    <mergeCell ref="B41:F42"/>
    <mergeCell ref="A39:H39"/>
    <mergeCell ref="A3:H3"/>
    <mergeCell ref="A4:H4"/>
    <mergeCell ref="A5:H5"/>
    <mergeCell ref="A6:H6"/>
    <mergeCell ref="A7:H7"/>
  </mergeCells>
  <printOptions horizontalCentered="1"/>
  <pageMargins left="0.3937007874015748" right="0.1968503937007874" top="0.1968503937007874" bottom="0.1968503937007874" header="0" footer="0"/>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43"/>
  <sheetViews>
    <sheetView showGridLines="0" zoomScalePageLayoutView="0" workbookViewId="0" topLeftCell="A1">
      <selection activeCell="A1" sqref="A1"/>
    </sheetView>
  </sheetViews>
  <sheetFormatPr defaultColWidth="7.8515625" defaultRowHeight="11.25" customHeight="1"/>
  <cols>
    <col min="1" max="1" width="70.7109375" style="181" customWidth="1"/>
    <col min="2" max="3" width="21.7109375" style="181" bestFit="1" customWidth="1"/>
    <col min="4" max="4" width="19.00390625" style="181" bestFit="1" customWidth="1"/>
    <col min="5" max="5" width="17.421875" style="181" bestFit="1" customWidth="1"/>
    <col min="6" max="6" width="19.00390625" style="180" bestFit="1" customWidth="1"/>
    <col min="7" max="7" width="18.28125" style="181" bestFit="1" customWidth="1"/>
    <col min="8" max="8" width="17.421875" style="181" bestFit="1" customWidth="1"/>
    <col min="9" max="9" width="17.421875" style="180" bestFit="1" customWidth="1"/>
    <col min="10" max="10" width="7.8515625" style="221" customWidth="1"/>
    <col min="11" max="11" width="24.140625" style="181" customWidth="1"/>
    <col min="12" max="16384" width="7.8515625" style="181" customWidth="1"/>
  </cols>
  <sheetData>
    <row r="1" spans="1:10" s="27" customFormat="1" ht="10.5">
      <c r="A1" s="302"/>
      <c r="B1" s="302"/>
      <c r="C1" s="302"/>
      <c r="D1" s="302"/>
      <c r="E1" s="302"/>
      <c r="F1" s="302"/>
      <c r="G1" s="302"/>
      <c r="H1" s="302"/>
      <c r="I1" s="302"/>
      <c r="J1" s="114"/>
    </row>
    <row r="2" spans="1:10" s="27" customFormat="1" ht="11.25" customHeight="1">
      <c r="A2" s="182"/>
      <c r="F2" s="114"/>
      <c r="I2" s="114"/>
      <c r="J2" s="114"/>
    </row>
    <row r="3" spans="1:10" s="48" customFormat="1" ht="11.25" customHeight="1">
      <c r="A3" s="738" t="s">
        <v>644</v>
      </c>
      <c r="B3" s="738"/>
      <c r="C3" s="738"/>
      <c r="D3" s="738"/>
      <c r="E3" s="738"/>
      <c r="F3" s="738"/>
      <c r="G3" s="738"/>
      <c r="H3" s="738"/>
      <c r="I3" s="738"/>
      <c r="J3" s="66"/>
    </row>
    <row r="4" spans="1:10" s="48" customFormat="1" ht="11.25" customHeight="1">
      <c r="A4" s="738" t="s">
        <v>105</v>
      </c>
      <c r="B4" s="738"/>
      <c r="C4" s="738"/>
      <c r="D4" s="738"/>
      <c r="E4" s="738"/>
      <c r="F4" s="738"/>
      <c r="G4" s="738"/>
      <c r="H4" s="738"/>
      <c r="I4" s="738"/>
      <c r="J4" s="66"/>
    </row>
    <row r="5" spans="1:10" s="48" customFormat="1" ht="11.25" customHeight="1">
      <c r="A5" s="738" t="s">
        <v>127</v>
      </c>
      <c r="B5" s="738"/>
      <c r="C5" s="738"/>
      <c r="D5" s="738"/>
      <c r="E5" s="738"/>
      <c r="F5" s="738"/>
      <c r="G5" s="738"/>
      <c r="H5" s="738"/>
      <c r="I5" s="738"/>
      <c r="J5" s="60"/>
    </row>
    <row r="6" spans="1:10" s="48" customFormat="1" ht="11.25" customHeight="1">
      <c r="A6" s="780" t="s">
        <v>755</v>
      </c>
      <c r="B6" s="780"/>
      <c r="C6" s="780"/>
      <c r="D6" s="780"/>
      <c r="E6" s="780"/>
      <c r="F6" s="780"/>
      <c r="G6" s="780"/>
      <c r="H6" s="780"/>
      <c r="I6" s="780"/>
      <c r="J6" s="60"/>
    </row>
    <row r="7" spans="1:10" s="48" customFormat="1" ht="11.25" customHeight="1">
      <c r="A7" s="738" t="s">
        <v>879</v>
      </c>
      <c r="B7" s="738"/>
      <c r="C7" s="738"/>
      <c r="D7" s="738"/>
      <c r="E7" s="738"/>
      <c r="F7" s="738"/>
      <c r="G7" s="738"/>
      <c r="H7" s="738"/>
      <c r="I7" s="738"/>
      <c r="J7" s="60"/>
    </row>
    <row r="8" spans="6:10" s="27" customFormat="1" ht="11.25" customHeight="1">
      <c r="F8" s="114"/>
      <c r="I8" s="114"/>
      <c r="J8" s="114"/>
    </row>
    <row r="9" spans="1:10" s="27" customFormat="1" ht="11.25" customHeight="1">
      <c r="A9" s="27" t="s">
        <v>366</v>
      </c>
      <c r="F9" s="815"/>
      <c r="G9" s="815"/>
      <c r="I9" s="231">
        <v>1</v>
      </c>
      <c r="J9" s="114"/>
    </row>
    <row r="10" spans="1:10" s="70" customFormat="1" ht="15" customHeight="1">
      <c r="A10" s="771" t="s">
        <v>110</v>
      </c>
      <c r="B10" s="810" t="s">
        <v>108</v>
      </c>
      <c r="C10" s="811"/>
      <c r="D10" s="810" t="s">
        <v>108</v>
      </c>
      <c r="E10" s="811"/>
      <c r="F10" s="808" t="s">
        <v>109</v>
      </c>
      <c r="G10" s="802"/>
      <c r="H10" s="802"/>
      <c r="I10" s="802"/>
      <c r="J10" s="158"/>
    </row>
    <row r="11" spans="1:10" s="70" customFormat="1" ht="15" customHeight="1">
      <c r="A11" s="774"/>
      <c r="B11" s="783" t="s">
        <v>111</v>
      </c>
      <c r="C11" s="784"/>
      <c r="D11" s="787" t="s">
        <v>112</v>
      </c>
      <c r="E11" s="774"/>
      <c r="F11" s="769" t="s">
        <v>115</v>
      </c>
      <c r="G11" s="771"/>
      <c r="H11" s="769" t="s">
        <v>115</v>
      </c>
      <c r="I11" s="770"/>
      <c r="J11" s="158"/>
    </row>
    <row r="12" spans="1:10" s="70" customFormat="1" ht="15" customHeight="1">
      <c r="A12" s="775"/>
      <c r="B12" s="785"/>
      <c r="C12" s="786"/>
      <c r="D12" s="788"/>
      <c r="E12" s="775"/>
      <c r="F12" s="783">
        <v>2015</v>
      </c>
      <c r="G12" s="784"/>
      <c r="H12" s="787">
        <v>2014</v>
      </c>
      <c r="I12" s="789"/>
      <c r="J12" s="158"/>
    </row>
    <row r="13" spans="1:11" ht="12.75">
      <c r="A13" s="158" t="s">
        <v>281</v>
      </c>
      <c r="B13" s="714">
        <v>381570900</v>
      </c>
      <c r="C13" s="730"/>
      <c r="D13" s="714">
        <v>482109387.82</v>
      </c>
      <c r="E13" s="730"/>
      <c r="F13" s="714">
        <v>117756676.38999999</v>
      </c>
      <c r="G13" s="730"/>
      <c r="H13" s="714">
        <v>152963986.52</v>
      </c>
      <c r="I13" s="791"/>
      <c r="J13" s="411"/>
      <c r="K13" s="208"/>
    </row>
    <row r="14" spans="1:11" ht="12.75">
      <c r="A14" s="158" t="s">
        <v>8</v>
      </c>
      <c r="B14" s="722">
        <v>381570900</v>
      </c>
      <c r="C14" s="732"/>
      <c r="D14" s="722">
        <v>482109387.82</v>
      </c>
      <c r="E14" s="732"/>
      <c r="F14" s="722">
        <v>117756676.38999999</v>
      </c>
      <c r="G14" s="732"/>
      <c r="H14" s="722">
        <v>152963986.52</v>
      </c>
      <c r="I14" s="765"/>
      <c r="J14" s="411"/>
      <c r="K14" s="208"/>
    </row>
    <row r="15" spans="1:11" ht="12.75">
      <c r="A15" s="181" t="s">
        <v>128</v>
      </c>
      <c r="B15" s="701">
        <v>373750900</v>
      </c>
      <c r="C15" s="732"/>
      <c r="D15" s="701">
        <v>471580768.06</v>
      </c>
      <c r="E15" s="732"/>
      <c r="F15" s="701">
        <v>114160158.72999999</v>
      </c>
      <c r="G15" s="732"/>
      <c r="H15" s="701">
        <v>148197204.07</v>
      </c>
      <c r="I15" s="765"/>
      <c r="J15" s="411"/>
      <c r="K15" s="208"/>
    </row>
    <row r="16" spans="1:11" ht="12.75">
      <c r="A16" s="181" t="s">
        <v>282</v>
      </c>
      <c r="B16" s="701">
        <v>126921900</v>
      </c>
      <c r="C16" s="732"/>
      <c r="D16" s="701">
        <v>224751768.06</v>
      </c>
      <c r="E16" s="732"/>
      <c r="F16" s="701">
        <v>98539213.60999998</v>
      </c>
      <c r="G16" s="732"/>
      <c r="H16" s="701">
        <v>123966068.27</v>
      </c>
      <c r="I16" s="765"/>
      <c r="J16" s="411"/>
      <c r="K16" s="208"/>
    </row>
    <row r="17" spans="1:11" ht="12.75">
      <c r="A17" s="181" t="s">
        <v>129</v>
      </c>
      <c r="B17" s="701">
        <v>0</v>
      </c>
      <c r="C17" s="732"/>
      <c r="D17" s="701">
        <v>97829868.05999999</v>
      </c>
      <c r="E17" s="732"/>
      <c r="F17" s="701">
        <v>97829868.05999999</v>
      </c>
      <c r="G17" s="732"/>
      <c r="H17" s="701">
        <v>97675611.74</v>
      </c>
      <c r="I17" s="765"/>
      <c r="J17" s="411"/>
      <c r="K17" s="208"/>
    </row>
    <row r="18" spans="1:11" ht="12.75">
      <c r="A18" s="181" t="s">
        <v>130</v>
      </c>
      <c r="B18" s="701">
        <v>86921900</v>
      </c>
      <c r="C18" s="732"/>
      <c r="D18" s="701">
        <v>86921900</v>
      </c>
      <c r="E18" s="732"/>
      <c r="F18" s="701">
        <v>610923.34</v>
      </c>
      <c r="G18" s="814"/>
      <c r="H18" s="701">
        <v>21064940.14</v>
      </c>
      <c r="I18" s="765"/>
      <c r="J18" s="411"/>
      <c r="K18" s="208"/>
    </row>
    <row r="19" spans="1:11" ht="12.75">
      <c r="A19" s="181" t="s">
        <v>131</v>
      </c>
      <c r="B19" s="701">
        <v>40000000</v>
      </c>
      <c r="C19" s="732"/>
      <c r="D19" s="701">
        <v>40000000</v>
      </c>
      <c r="E19" s="732"/>
      <c r="F19" s="701">
        <v>98422.21</v>
      </c>
      <c r="G19" s="814"/>
      <c r="H19" s="701">
        <v>5225516.39</v>
      </c>
      <c r="I19" s="765"/>
      <c r="J19" s="411"/>
      <c r="K19" s="208"/>
    </row>
    <row r="20" spans="1:11" ht="12.75">
      <c r="A20" s="181" t="s">
        <v>283</v>
      </c>
      <c r="B20" s="701">
        <v>246829000</v>
      </c>
      <c r="C20" s="732"/>
      <c r="D20" s="701">
        <v>246829000</v>
      </c>
      <c r="E20" s="732"/>
      <c r="F20" s="701">
        <v>15620945.12</v>
      </c>
      <c r="G20" s="732"/>
      <c r="H20" s="701">
        <v>24231135.8</v>
      </c>
      <c r="I20" s="765"/>
      <c r="J20" s="411"/>
      <c r="K20" s="208"/>
    </row>
    <row r="21" spans="1:11" ht="12.75">
      <c r="A21" s="181" t="s">
        <v>132</v>
      </c>
      <c r="B21" s="701">
        <v>170000000</v>
      </c>
      <c r="C21" s="732"/>
      <c r="D21" s="701">
        <v>170000000</v>
      </c>
      <c r="E21" s="732"/>
      <c r="F21" s="701">
        <v>15620945.12</v>
      </c>
      <c r="G21" s="732"/>
      <c r="H21" s="701">
        <v>20101529.48</v>
      </c>
      <c r="I21" s="765"/>
      <c r="J21" s="411"/>
      <c r="K21" s="208"/>
    </row>
    <row r="22" spans="1:11" ht="12.75">
      <c r="A22" s="181" t="s">
        <v>133</v>
      </c>
      <c r="B22" s="701">
        <v>50000000</v>
      </c>
      <c r="C22" s="732"/>
      <c r="D22" s="701">
        <v>50000000</v>
      </c>
      <c r="E22" s="732"/>
      <c r="F22" s="722">
        <v>0</v>
      </c>
      <c r="G22" s="732"/>
      <c r="H22" s="701">
        <v>3985544.66</v>
      </c>
      <c r="I22" s="765"/>
      <c r="J22" s="411"/>
      <c r="K22" s="208"/>
    </row>
    <row r="23" spans="1:11" ht="12.75">
      <c r="A23" s="181" t="s">
        <v>756</v>
      </c>
      <c r="B23" s="701">
        <v>26829000</v>
      </c>
      <c r="C23" s="732"/>
      <c r="D23" s="701">
        <v>26829000</v>
      </c>
      <c r="E23" s="732"/>
      <c r="F23" s="722">
        <v>0</v>
      </c>
      <c r="G23" s="732"/>
      <c r="H23" s="701">
        <v>144061.66</v>
      </c>
      <c r="I23" s="765"/>
      <c r="J23" s="411"/>
      <c r="K23" s="208"/>
    </row>
    <row r="24" spans="1:11" ht="12.75">
      <c r="A24" s="181" t="s">
        <v>155</v>
      </c>
      <c r="B24" s="701">
        <v>0</v>
      </c>
      <c r="C24" s="732"/>
      <c r="D24" s="701">
        <v>1687469.58</v>
      </c>
      <c r="E24" s="732"/>
      <c r="F24" s="701">
        <v>1687469.58</v>
      </c>
      <c r="G24" s="732"/>
      <c r="H24" s="701">
        <v>386340.86</v>
      </c>
      <c r="I24" s="765"/>
      <c r="J24" s="411"/>
      <c r="K24" s="208"/>
    </row>
    <row r="25" spans="1:11" ht="12.75">
      <c r="A25" s="181" t="s">
        <v>311</v>
      </c>
      <c r="B25" s="701">
        <v>0</v>
      </c>
      <c r="C25" s="732"/>
      <c r="D25" s="701">
        <v>138767.81</v>
      </c>
      <c r="E25" s="732"/>
      <c r="F25" s="701">
        <v>138767.81</v>
      </c>
      <c r="G25" s="732"/>
      <c r="H25" s="701">
        <v>51299.9</v>
      </c>
      <c r="I25" s="765"/>
      <c r="J25" s="411"/>
      <c r="K25" s="208"/>
    </row>
    <row r="26" spans="1:11" ht="12.75">
      <c r="A26" s="181" t="s">
        <v>16</v>
      </c>
      <c r="B26" s="701">
        <v>0</v>
      </c>
      <c r="C26" s="732"/>
      <c r="D26" s="701">
        <v>5969.47</v>
      </c>
      <c r="E26" s="732"/>
      <c r="F26" s="701">
        <v>5969.47</v>
      </c>
      <c r="G26" s="732"/>
      <c r="H26" s="701">
        <v>3300</v>
      </c>
      <c r="I26" s="765"/>
      <c r="J26" s="411"/>
      <c r="K26" s="208"/>
    </row>
    <row r="27" spans="1:11" ht="12.75">
      <c r="A27" s="181" t="s">
        <v>17</v>
      </c>
      <c r="B27" s="701">
        <v>0</v>
      </c>
      <c r="C27" s="732"/>
      <c r="D27" s="701">
        <v>132798.34</v>
      </c>
      <c r="E27" s="732"/>
      <c r="F27" s="701">
        <v>132798.34</v>
      </c>
      <c r="G27" s="732"/>
      <c r="H27" s="701">
        <v>47999.9</v>
      </c>
      <c r="I27" s="765"/>
      <c r="J27" s="411"/>
      <c r="K27" s="208"/>
    </row>
    <row r="28" spans="1:11" ht="12.75">
      <c r="A28" s="181" t="s">
        <v>19</v>
      </c>
      <c r="B28" s="701">
        <v>0</v>
      </c>
      <c r="C28" s="732"/>
      <c r="D28" s="701">
        <v>0</v>
      </c>
      <c r="E28" s="732"/>
      <c r="F28" s="722">
        <v>0</v>
      </c>
      <c r="G28" s="732"/>
      <c r="H28" s="701">
        <v>0</v>
      </c>
      <c r="I28" s="765"/>
      <c r="J28" s="411"/>
      <c r="K28" s="208"/>
    </row>
    <row r="29" spans="1:11" ht="12.75">
      <c r="A29" s="181" t="s">
        <v>226</v>
      </c>
      <c r="B29" s="701">
        <v>0</v>
      </c>
      <c r="C29" s="732"/>
      <c r="D29" s="701">
        <v>0</v>
      </c>
      <c r="E29" s="732"/>
      <c r="F29" s="722">
        <v>0</v>
      </c>
      <c r="G29" s="732"/>
      <c r="H29" s="701">
        <v>0</v>
      </c>
      <c r="I29" s="765"/>
      <c r="J29" s="411"/>
      <c r="K29" s="208"/>
    </row>
    <row r="30" spans="1:11" ht="12.75">
      <c r="A30" s="58" t="s">
        <v>284</v>
      </c>
      <c r="B30" s="701">
        <v>7820000</v>
      </c>
      <c r="C30" s="732"/>
      <c r="D30" s="701">
        <v>8702382.370000001</v>
      </c>
      <c r="E30" s="732"/>
      <c r="F30" s="701">
        <v>1770280.27</v>
      </c>
      <c r="G30" s="732"/>
      <c r="H30" s="701">
        <v>4329141.6899999995</v>
      </c>
      <c r="I30" s="765"/>
      <c r="J30" s="411"/>
      <c r="K30" s="208"/>
    </row>
    <row r="31" spans="1:11" ht="12.75">
      <c r="A31" s="125" t="s">
        <v>547</v>
      </c>
      <c r="B31" s="701">
        <v>7820000</v>
      </c>
      <c r="C31" s="732"/>
      <c r="D31" s="701">
        <v>7820000</v>
      </c>
      <c r="E31" s="732"/>
      <c r="F31" s="701">
        <v>887897.9</v>
      </c>
      <c r="G31" s="732"/>
      <c r="H31" s="701">
        <v>3670563.5</v>
      </c>
      <c r="I31" s="765"/>
      <c r="J31" s="411"/>
      <c r="K31" s="208"/>
    </row>
    <row r="32" spans="1:11" ht="12.75">
      <c r="A32" s="125" t="s">
        <v>548</v>
      </c>
      <c r="B32" s="701">
        <v>0</v>
      </c>
      <c r="C32" s="732"/>
      <c r="D32" s="701">
        <v>882382.3700000001</v>
      </c>
      <c r="E32" s="732"/>
      <c r="F32" s="701">
        <v>882382.3700000001</v>
      </c>
      <c r="G32" s="732"/>
      <c r="H32" s="701">
        <v>658578.19</v>
      </c>
      <c r="I32" s="765"/>
      <c r="J32" s="411"/>
      <c r="K32" s="208"/>
    </row>
    <row r="33" spans="1:11" ht="12.75">
      <c r="A33" s="159" t="s">
        <v>40</v>
      </c>
      <c r="B33" s="701">
        <v>0</v>
      </c>
      <c r="C33" s="732"/>
      <c r="D33" s="701">
        <v>0</v>
      </c>
      <c r="E33" s="732"/>
      <c r="F33" s="722">
        <v>0</v>
      </c>
      <c r="G33" s="732"/>
      <c r="H33" s="701">
        <v>0</v>
      </c>
      <c r="I33" s="765"/>
      <c r="J33" s="411"/>
      <c r="K33" s="208"/>
    </row>
    <row r="34" spans="1:11" ht="12.75">
      <c r="A34" s="125" t="s">
        <v>120</v>
      </c>
      <c r="B34" s="701">
        <v>0</v>
      </c>
      <c r="C34" s="732"/>
      <c r="D34" s="701">
        <v>0</v>
      </c>
      <c r="E34" s="732"/>
      <c r="F34" s="722">
        <v>0</v>
      </c>
      <c r="G34" s="732"/>
      <c r="H34" s="701">
        <v>0</v>
      </c>
      <c r="I34" s="765"/>
      <c r="J34" s="411"/>
      <c r="K34" s="208"/>
    </row>
    <row r="35" spans="1:11" ht="12.75">
      <c r="A35" s="181" t="s">
        <v>227</v>
      </c>
      <c r="B35" s="701">
        <v>0</v>
      </c>
      <c r="C35" s="732"/>
      <c r="D35" s="701">
        <v>0</v>
      </c>
      <c r="E35" s="732"/>
      <c r="F35" s="722">
        <v>0</v>
      </c>
      <c r="G35" s="732"/>
      <c r="H35" s="701">
        <v>0</v>
      </c>
      <c r="I35" s="765"/>
      <c r="J35" s="411"/>
      <c r="K35" s="208"/>
    </row>
    <row r="36" spans="1:11" ht="12.75">
      <c r="A36" s="125" t="s">
        <v>285</v>
      </c>
      <c r="B36" s="701">
        <v>0</v>
      </c>
      <c r="C36" s="732"/>
      <c r="D36" s="701">
        <v>0</v>
      </c>
      <c r="E36" s="732"/>
      <c r="F36" s="722">
        <v>0</v>
      </c>
      <c r="G36" s="732"/>
      <c r="H36" s="701">
        <v>0</v>
      </c>
      <c r="I36" s="765"/>
      <c r="J36" s="411"/>
      <c r="K36" s="208"/>
    </row>
    <row r="37" spans="2:11" s="70" customFormat="1" ht="12.75">
      <c r="B37" s="701"/>
      <c r="C37" s="732"/>
      <c r="D37" s="701"/>
      <c r="E37" s="732"/>
      <c r="F37" s="722"/>
      <c r="G37" s="732"/>
      <c r="H37" s="482"/>
      <c r="I37" s="510"/>
      <c r="J37" s="207"/>
      <c r="K37" s="353"/>
    </row>
    <row r="38" spans="1:11" ht="15" customHeight="1">
      <c r="A38" s="160" t="s">
        <v>549</v>
      </c>
      <c r="B38" s="758">
        <v>914247000</v>
      </c>
      <c r="C38" s="713"/>
      <c r="D38" s="758">
        <v>914247000</v>
      </c>
      <c r="E38" s="713"/>
      <c r="F38" s="758">
        <v>204847475.38000003</v>
      </c>
      <c r="G38" s="713"/>
      <c r="H38" s="758">
        <v>244004318.57999998</v>
      </c>
      <c r="I38" s="690"/>
      <c r="J38" s="411"/>
      <c r="K38" s="208"/>
    </row>
    <row r="39" spans="1:11" ht="15" customHeight="1">
      <c r="A39" s="126" t="s">
        <v>776</v>
      </c>
      <c r="B39" s="691">
        <v>1295817900</v>
      </c>
      <c r="C39" s="693"/>
      <c r="D39" s="691">
        <v>1396356387.82</v>
      </c>
      <c r="E39" s="693"/>
      <c r="F39" s="691">
        <v>322604151.77</v>
      </c>
      <c r="G39" s="693"/>
      <c r="H39" s="691">
        <v>396968305.1</v>
      </c>
      <c r="I39" s="792"/>
      <c r="J39" s="411"/>
      <c r="K39" s="208"/>
    </row>
    <row r="40" spans="1:9" ht="4.5" customHeight="1">
      <c r="A40" s="127"/>
      <c r="B40" s="124"/>
      <c r="C40" s="124"/>
      <c r="D40" s="15"/>
      <c r="E40" s="124"/>
      <c r="F40" s="78"/>
      <c r="G40" s="78"/>
      <c r="H40" s="26"/>
      <c r="I40" s="26"/>
    </row>
    <row r="41" spans="1:10" s="70" customFormat="1" ht="25.5" customHeight="1">
      <c r="A41" s="771" t="s">
        <v>159</v>
      </c>
      <c r="B41" s="205" t="s">
        <v>156</v>
      </c>
      <c r="C41" s="205" t="s">
        <v>156</v>
      </c>
      <c r="D41" s="745" t="s">
        <v>157</v>
      </c>
      <c r="E41" s="747"/>
      <c r="F41" s="796" t="s">
        <v>158</v>
      </c>
      <c r="G41" s="795"/>
      <c r="H41" s="796" t="s">
        <v>347</v>
      </c>
      <c r="I41" s="794"/>
      <c r="J41" s="158"/>
    </row>
    <row r="42" spans="1:10" s="70" customFormat="1" ht="15" customHeight="1">
      <c r="A42" s="774"/>
      <c r="B42" s="816" t="s">
        <v>111</v>
      </c>
      <c r="C42" s="816" t="s">
        <v>112</v>
      </c>
      <c r="D42" s="174" t="s">
        <v>115</v>
      </c>
      <c r="E42" s="174" t="s">
        <v>115</v>
      </c>
      <c r="F42" s="174" t="s">
        <v>115</v>
      </c>
      <c r="G42" s="174" t="s">
        <v>115</v>
      </c>
      <c r="H42" s="812" t="s">
        <v>753</v>
      </c>
      <c r="I42" s="808" t="s">
        <v>754</v>
      </c>
      <c r="J42" s="158"/>
    </row>
    <row r="43" spans="1:10" s="70" customFormat="1" ht="15" customHeight="1">
      <c r="A43" s="775"/>
      <c r="B43" s="773"/>
      <c r="C43" s="773"/>
      <c r="D43" s="175">
        <v>2015</v>
      </c>
      <c r="E43" s="176">
        <v>2014</v>
      </c>
      <c r="F43" s="175">
        <v>2015</v>
      </c>
      <c r="G43" s="176">
        <v>2014</v>
      </c>
      <c r="H43" s="813"/>
      <c r="I43" s="785"/>
      <c r="J43" s="158"/>
    </row>
    <row r="44" spans="1:9" ht="10.5">
      <c r="A44" s="161" t="s">
        <v>134</v>
      </c>
      <c r="B44" s="483">
        <v>1545787900</v>
      </c>
      <c r="C44" s="483">
        <v>2009269743.76</v>
      </c>
      <c r="D44" s="533">
        <v>1253104550.4099998</v>
      </c>
      <c r="E44" s="533">
        <v>768848178</v>
      </c>
      <c r="F44" s="533">
        <v>1032357863.49</v>
      </c>
      <c r="G44" s="533">
        <v>763907381.06</v>
      </c>
      <c r="H44" s="533">
        <v>0</v>
      </c>
      <c r="I44" s="533">
        <v>0</v>
      </c>
    </row>
    <row r="45" spans="1:9" ht="10.5">
      <c r="A45" s="70" t="s">
        <v>280</v>
      </c>
      <c r="B45" s="479">
        <v>3171000</v>
      </c>
      <c r="C45" s="534">
        <v>4233443.76</v>
      </c>
      <c r="D45" s="534">
        <v>766593.8499999999</v>
      </c>
      <c r="E45" s="534">
        <v>819470.9999999999</v>
      </c>
      <c r="F45" s="534">
        <v>665408.62</v>
      </c>
      <c r="G45" s="534">
        <v>683419.24</v>
      </c>
      <c r="H45" s="534">
        <v>0</v>
      </c>
      <c r="I45" s="533">
        <v>0</v>
      </c>
    </row>
    <row r="46" spans="1:9" ht="10.5">
      <c r="A46" s="27" t="s">
        <v>286</v>
      </c>
      <c r="B46" s="481">
        <v>2727700</v>
      </c>
      <c r="C46" s="535">
        <v>3790143.76</v>
      </c>
      <c r="D46" s="535">
        <v>766593.8499999999</v>
      </c>
      <c r="E46" s="535">
        <v>811259.9999999999</v>
      </c>
      <c r="F46" s="535">
        <v>665408.62</v>
      </c>
      <c r="G46" s="535">
        <v>675208.24</v>
      </c>
      <c r="H46" s="535">
        <v>0</v>
      </c>
      <c r="I46" s="536">
        <v>0</v>
      </c>
    </row>
    <row r="47" spans="1:9" ht="10.5">
      <c r="A47" s="27" t="s">
        <v>287</v>
      </c>
      <c r="B47" s="481">
        <v>443300</v>
      </c>
      <c r="C47" s="535">
        <v>443300</v>
      </c>
      <c r="D47" s="535">
        <v>0</v>
      </c>
      <c r="E47" s="535">
        <v>8211</v>
      </c>
      <c r="F47" s="535">
        <v>0</v>
      </c>
      <c r="G47" s="535">
        <v>8211</v>
      </c>
      <c r="H47" s="535">
        <v>0</v>
      </c>
      <c r="I47" s="536">
        <v>0</v>
      </c>
    </row>
    <row r="48" spans="1:9" ht="10.5">
      <c r="A48" s="302" t="s">
        <v>135</v>
      </c>
      <c r="B48" s="479">
        <v>1542616900</v>
      </c>
      <c r="C48" s="534">
        <v>2005036300</v>
      </c>
      <c r="D48" s="534">
        <v>1252337956.56</v>
      </c>
      <c r="E48" s="534">
        <v>768028707</v>
      </c>
      <c r="F48" s="534">
        <v>1031692454.87</v>
      </c>
      <c r="G48" s="534">
        <v>763223961.8199999</v>
      </c>
      <c r="H48" s="534">
        <v>0</v>
      </c>
      <c r="I48" s="536">
        <v>0</v>
      </c>
    </row>
    <row r="49" spans="1:9" ht="10.5">
      <c r="A49" s="27" t="s">
        <v>200</v>
      </c>
      <c r="B49" s="481">
        <v>1497784900</v>
      </c>
      <c r="C49" s="535">
        <v>1826845666.92</v>
      </c>
      <c r="D49" s="535">
        <v>1080325618.59</v>
      </c>
      <c r="E49" s="535">
        <v>660060538</v>
      </c>
      <c r="F49" s="535">
        <v>891655345.81</v>
      </c>
      <c r="G49" s="535">
        <v>655386696.2399999</v>
      </c>
      <c r="H49" s="535">
        <v>0</v>
      </c>
      <c r="I49" s="536">
        <v>0</v>
      </c>
    </row>
    <row r="50" spans="1:11" ht="10.5">
      <c r="A50" s="27" t="s">
        <v>288</v>
      </c>
      <c r="B50" s="481">
        <v>1251676900</v>
      </c>
      <c r="C50" s="535">
        <v>1700953828.15</v>
      </c>
      <c r="D50" s="535">
        <v>954433779.82</v>
      </c>
      <c r="E50" s="535">
        <v>543422400</v>
      </c>
      <c r="F50" s="535">
        <v>795517241.77</v>
      </c>
      <c r="G50" s="535">
        <v>539489896.06</v>
      </c>
      <c r="H50" s="535">
        <v>0</v>
      </c>
      <c r="I50" s="536">
        <v>0</v>
      </c>
      <c r="K50" s="547"/>
    </row>
    <row r="51" spans="1:11" ht="10.5">
      <c r="A51" s="27" t="s">
        <v>289</v>
      </c>
      <c r="B51" s="481">
        <v>240216000</v>
      </c>
      <c r="C51" s="535">
        <v>120059826.49</v>
      </c>
      <c r="D51" s="535">
        <v>120059826.49</v>
      </c>
      <c r="E51" s="535">
        <v>109537442</v>
      </c>
      <c r="F51" s="535">
        <v>92062911.38000001</v>
      </c>
      <c r="G51" s="535">
        <v>108803724.3</v>
      </c>
      <c r="H51" s="535">
        <v>0</v>
      </c>
      <c r="I51" s="536">
        <v>0</v>
      </c>
      <c r="K51" s="208"/>
    </row>
    <row r="52" spans="1:11" s="200" customFormat="1" ht="10.5">
      <c r="A52" s="27" t="s">
        <v>290</v>
      </c>
      <c r="B52" s="537">
        <v>5892000</v>
      </c>
      <c r="C52" s="535">
        <v>5832012.28</v>
      </c>
      <c r="D52" s="535">
        <v>5832012.28</v>
      </c>
      <c r="E52" s="535">
        <v>7100696</v>
      </c>
      <c r="F52" s="535">
        <v>4075192.6599999997</v>
      </c>
      <c r="G52" s="535">
        <v>7093075.88</v>
      </c>
      <c r="H52" s="535">
        <v>0</v>
      </c>
      <c r="I52" s="536">
        <v>0</v>
      </c>
      <c r="J52" s="356"/>
      <c r="K52" s="686"/>
    </row>
    <row r="53" spans="1:10" s="200" customFormat="1" ht="10.5">
      <c r="A53" s="27" t="s">
        <v>201</v>
      </c>
      <c r="B53" s="537">
        <v>44580000</v>
      </c>
      <c r="C53" s="537">
        <v>170075633.08</v>
      </c>
      <c r="D53" s="535">
        <v>170075633.08</v>
      </c>
      <c r="E53" s="535">
        <v>107968169</v>
      </c>
      <c r="F53" s="535">
        <v>138100446.98000002</v>
      </c>
      <c r="G53" s="535">
        <v>107837265.58</v>
      </c>
      <c r="H53" s="535">
        <v>0</v>
      </c>
      <c r="I53" s="536">
        <v>0</v>
      </c>
      <c r="J53" s="356"/>
    </row>
    <row r="54" spans="1:10" s="200" customFormat="1" ht="10.5">
      <c r="A54" s="27" t="s">
        <v>291</v>
      </c>
      <c r="B54" s="537">
        <v>780000</v>
      </c>
      <c r="C54" s="535">
        <v>147072833.65</v>
      </c>
      <c r="D54" s="535">
        <v>147072833.65</v>
      </c>
      <c r="E54" s="535">
        <v>99720129</v>
      </c>
      <c r="F54" s="535">
        <v>120009867.88000001</v>
      </c>
      <c r="G54" s="535">
        <v>99596044.6</v>
      </c>
      <c r="H54" s="535">
        <v>0</v>
      </c>
      <c r="I54" s="536">
        <v>0</v>
      </c>
      <c r="J54" s="356"/>
    </row>
    <row r="55" spans="1:10" s="200" customFormat="1" ht="10.5">
      <c r="A55" s="27" t="s">
        <v>289</v>
      </c>
      <c r="B55" s="537">
        <v>33600000</v>
      </c>
      <c r="C55" s="535">
        <v>22637672.64</v>
      </c>
      <c r="D55" s="535">
        <v>22637672.64</v>
      </c>
      <c r="E55" s="535">
        <v>8248040</v>
      </c>
      <c r="F55" s="535">
        <v>17748383.66</v>
      </c>
      <c r="G55" s="535">
        <v>8241220.98</v>
      </c>
      <c r="H55" s="535">
        <v>0</v>
      </c>
      <c r="I55" s="536">
        <v>0</v>
      </c>
      <c r="J55" s="356"/>
    </row>
    <row r="56" spans="1:10" s="200" customFormat="1" ht="10.5">
      <c r="A56" s="27" t="s">
        <v>290</v>
      </c>
      <c r="B56" s="537">
        <v>10200000</v>
      </c>
      <c r="C56" s="535">
        <v>365126.79</v>
      </c>
      <c r="D56" s="535">
        <v>365126.79</v>
      </c>
      <c r="E56" s="535">
        <v>0</v>
      </c>
      <c r="F56" s="535">
        <v>342195.44</v>
      </c>
      <c r="G56" s="535">
        <v>0</v>
      </c>
      <c r="H56" s="535">
        <v>0</v>
      </c>
      <c r="I56" s="536">
        <v>0</v>
      </c>
      <c r="J56" s="356"/>
    </row>
    <row r="57" spans="1:10" s="200" customFormat="1" ht="10.5">
      <c r="A57" s="27" t="s">
        <v>292</v>
      </c>
      <c r="B57" s="538">
        <v>252000</v>
      </c>
      <c r="C57" s="535">
        <v>8115000</v>
      </c>
      <c r="D57" s="535">
        <v>1936704.89</v>
      </c>
      <c r="E57" s="535">
        <v>0</v>
      </c>
      <c r="F57" s="535">
        <v>1936662.08</v>
      </c>
      <c r="G57" s="535">
        <v>0</v>
      </c>
      <c r="H57" s="535">
        <v>0</v>
      </c>
      <c r="I57" s="536">
        <v>0</v>
      </c>
      <c r="J57" s="356"/>
    </row>
    <row r="58" spans="1:10" s="200" customFormat="1" ht="10.5">
      <c r="A58" s="27" t="s">
        <v>228</v>
      </c>
      <c r="B58" s="537">
        <v>0</v>
      </c>
      <c r="C58" s="535">
        <v>8115000</v>
      </c>
      <c r="D58" s="535">
        <v>1936704.89</v>
      </c>
      <c r="E58" s="535">
        <v>0</v>
      </c>
      <c r="F58" s="535">
        <v>1936662.08</v>
      </c>
      <c r="G58" s="535">
        <v>0</v>
      </c>
      <c r="H58" s="535">
        <v>0</v>
      </c>
      <c r="I58" s="536">
        <v>0</v>
      </c>
      <c r="J58" s="356"/>
    </row>
    <row r="59" spans="1:10" s="200" customFormat="1" ht="10.5">
      <c r="A59" s="27" t="s">
        <v>60</v>
      </c>
      <c r="B59" s="537">
        <v>252000</v>
      </c>
      <c r="C59" s="535">
        <v>0</v>
      </c>
      <c r="D59" s="535"/>
      <c r="E59" s="535">
        <v>0</v>
      </c>
      <c r="F59" s="535"/>
      <c r="G59" s="535">
        <v>0</v>
      </c>
      <c r="H59" s="535">
        <v>0</v>
      </c>
      <c r="I59" s="536">
        <v>0</v>
      </c>
      <c r="J59" s="356"/>
    </row>
    <row r="60" spans="1:10" s="70" customFormat="1" ht="15" customHeight="1">
      <c r="A60" s="333" t="s">
        <v>550</v>
      </c>
      <c r="B60" s="539">
        <v>30000</v>
      </c>
      <c r="C60" s="534">
        <v>30000</v>
      </c>
      <c r="D60" s="534">
        <v>0</v>
      </c>
      <c r="E60" s="534">
        <v>0</v>
      </c>
      <c r="F60" s="534">
        <v>0</v>
      </c>
      <c r="G60" s="534">
        <v>0</v>
      </c>
      <c r="H60" s="534">
        <v>0</v>
      </c>
      <c r="I60" s="533">
        <v>0</v>
      </c>
      <c r="J60" s="158"/>
    </row>
    <row r="61" spans="1:9" ht="15" customHeight="1">
      <c r="A61" s="28" t="s">
        <v>757</v>
      </c>
      <c r="B61" s="358">
        <v>1545817900</v>
      </c>
      <c r="C61" s="358">
        <v>2009299743.76</v>
      </c>
      <c r="D61" s="358">
        <v>1253104550.4099998</v>
      </c>
      <c r="E61" s="540">
        <v>768848178</v>
      </c>
      <c r="F61" s="358">
        <v>1032357863.49</v>
      </c>
      <c r="G61" s="358">
        <v>763907381.06</v>
      </c>
      <c r="H61" s="541">
        <v>0</v>
      </c>
      <c r="I61" s="542">
        <v>0</v>
      </c>
    </row>
    <row r="62" spans="1:9" ht="4.5" customHeight="1">
      <c r="A62" s="129"/>
      <c r="B62" s="510"/>
      <c r="C62" s="510"/>
      <c r="D62" s="510"/>
      <c r="E62" s="510"/>
      <c r="F62" s="543"/>
      <c r="G62" s="543"/>
      <c r="H62" s="543"/>
      <c r="I62" s="543"/>
    </row>
    <row r="63" spans="1:9" ht="15" customHeight="1">
      <c r="A63" s="28" t="s">
        <v>551</v>
      </c>
      <c r="B63" s="358">
        <v>-250000000</v>
      </c>
      <c r="C63" s="358">
        <v>-612943355.94</v>
      </c>
      <c r="D63" s="358"/>
      <c r="E63" s="358"/>
      <c r="F63" s="358">
        <v>-709753711.72</v>
      </c>
      <c r="G63" s="358">
        <v>-366939075.9599999</v>
      </c>
      <c r="H63" s="358"/>
      <c r="I63" s="359"/>
    </row>
    <row r="64" spans="1:8" ht="4.5" customHeight="1">
      <c r="A64" s="32"/>
      <c r="B64" s="29"/>
      <c r="C64" s="29"/>
      <c r="D64" s="29"/>
      <c r="E64" s="29"/>
      <c r="G64" s="180"/>
      <c r="H64" s="180"/>
    </row>
    <row r="65" spans="1:10" s="70" customFormat="1" ht="15" customHeight="1">
      <c r="A65" s="793" t="s">
        <v>552</v>
      </c>
      <c r="B65" s="810" t="s">
        <v>108</v>
      </c>
      <c r="C65" s="811"/>
      <c r="D65" s="810" t="s">
        <v>108</v>
      </c>
      <c r="E65" s="811"/>
      <c r="F65" s="808" t="s">
        <v>109</v>
      </c>
      <c r="G65" s="802"/>
      <c r="H65" s="802"/>
      <c r="I65" s="802"/>
      <c r="J65" s="158"/>
    </row>
    <row r="66" spans="1:10" s="70" customFormat="1" ht="10.5">
      <c r="A66" s="784"/>
      <c r="B66" s="783" t="s">
        <v>111</v>
      </c>
      <c r="C66" s="784"/>
      <c r="D66" s="787" t="s">
        <v>112</v>
      </c>
      <c r="E66" s="774"/>
      <c r="F66" s="769" t="s">
        <v>115</v>
      </c>
      <c r="G66" s="771"/>
      <c r="H66" s="769" t="s">
        <v>115</v>
      </c>
      <c r="I66" s="770"/>
      <c r="J66" s="158"/>
    </row>
    <row r="67" spans="1:10" s="70" customFormat="1" ht="10.5">
      <c r="A67" s="786"/>
      <c r="B67" s="785"/>
      <c r="C67" s="786"/>
      <c r="D67" s="788"/>
      <c r="E67" s="775"/>
      <c r="F67" s="783">
        <v>2015</v>
      </c>
      <c r="G67" s="784"/>
      <c r="H67" s="787">
        <v>2014</v>
      </c>
      <c r="I67" s="789"/>
      <c r="J67" s="158"/>
    </row>
    <row r="68" spans="1:11" ht="12.75">
      <c r="A68" s="162" t="s">
        <v>136</v>
      </c>
      <c r="B68" s="790">
        <v>250000000</v>
      </c>
      <c r="C68" s="730"/>
      <c r="D68" s="728">
        <v>378605364.76</v>
      </c>
      <c r="E68" s="730"/>
      <c r="F68" s="790">
        <v>297773736.63</v>
      </c>
      <c r="G68" s="730"/>
      <c r="H68" s="790">
        <v>374749594.53</v>
      </c>
      <c r="I68" s="791"/>
      <c r="J68" s="411"/>
      <c r="K68" s="208"/>
    </row>
    <row r="69" spans="1:11" ht="12.75">
      <c r="A69" s="162" t="s">
        <v>137</v>
      </c>
      <c r="B69" s="781">
        <v>250000000</v>
      </c>
      <c r="C69" s="732"/>
      <c r="D69" s="701">
        <v>378605364.76</v>
      </c>
      <c r="E69" s="732"/>
      <c r="F69" s="781">
        <v>297773736.63</v>
      </c>
      <c r="G69" s="732"/>
      <c r="H69" s="781">
        <v>374749594.53</v>
      </c>
      <c r="I69" s="765"/>
      <c r="J69" s="411"/>
      <c r="K69" s="208"/>
    </row>
    <row r="70" spans="1:11" ht="12.75">
      <c r="A70" s="121" t="s">
        <v>138</v>
      </c>
      <c r="B70" s="781">
        <v>250000000</v>
      </c>
      <c r="C70" s="732"/>
      <c r="D70" s="701">
        <v>250000000</v>
      </c>
      <c r="E70" s="732"/>
      <c r="F70" s="781">
        <v>169168371.87</v>
      </c>
      <c r="G70" s="732"/>
      <c r="H70" s="781">
        <v>221127837.21</v>
      </c>
      <c r="I70" s="765"/>
      <c r="J70" s="411"/>
      <c r="K70" s="208"/>
    </row>
    <row r="71" spans="1:11" ht="12.75">
      <c r="A71" s="121" t="s">
        <v>139</v>
      </c>
      <c r="B71" s="781">
        <v>0</v>
      </c>
      <c r="C71" s="732"/>
      <c r="D71" s="701">
        <v>0</v>
      </c>
      <c r="E71" s="732"/>
      <c r="F71" s="781">
        <v>0</v>
      </c>
      <c r="G71" s="732"/>
      <c r="H71" s="781">
        <v>0</v>
      </c>
      <c r="I71" s="765"/>
      <c r="J71" s="411"/>
      <c r="K71" s="208"/>
    </row>
    <row r="72" spans="1:11" ht="12.75">
      <c r="A72" s="121" t="s">
        <v>140</v>
      </c>
      <c r="B72" s="781">
        <v>0</v>
      </c>
      <c r="C72" s="732"/>
      <c r="D72" s="701">
        <v>128605364.76</v>
      </c>
      <c r="E72" s="732"/>
      <c r="F72" s="781">
        <v>128605364.76</v>
      </c>
      <c r="G72" s="732"/>
      <c r="H72" s="781">
        <v>153621757.32</v>
      </c>
      <c r="I72" s="765"/>
      <c r="J72" s="411"/>
      <c r="K72" s="208"/>
    </row>
    <row r="73" spans="1:11" ht="12.75">
      <c r="A73" s="162" t="s">
        <v>141</v>
      </c>
      <c r="B73" s="781">
        <v>0</v>
      </c>
      <c r="C73" s="732"/>
      <c r="D73" s="701">
        <v>0</v>
      </c>
      <c r="E73" s="732"/>
      <c r="F73" s="781">
        <v>0</v>
      </c>
      <c r="G73" s="732"/>
      <c r="H73" s="781">
        <v>0</v>
      </c>
      <c r="I73" s="765"/>
      <c r="J73" s="411"/>
      <c r="K73" s="208"/>
    </row>
    <row r="74" spans="1:11" ht="12.75">
      <c r="A74" s="121" t="s">
        <v>142</v>
      </c>
      <c r="B74" s="781">
        <v>0</v>
      </c>
      <c r="C74" s="732"/>
      <c r="D74" s="701">
        <v>0</v>
      </c>
      <c r="E74" s="732"/>
      <c r="F74" s="781">
        <v>0</v>
      </c>
      <c r="G74" s="732"/>
      <c r="H74" s="781">
        <v>0</v>
      </c>
      <c r="I74" s="765"/>
      <c r="J74" s="411"/>
      <c r="K74" s="208"/>
    </row>
    <row r="75" spans="1:11" ht="12.75">
      <c r="A75" s="121" t="s">
        <v>143</v>
      </c>
      <c r="B75" s="781">
        <v>0</v>
      </c>
      <c r="C75" s="732"/>
      <c r="D75" s="701">
        <v>0</v>
      </c>
      <c r="E75" s="732"/>
      <c r="F75" s="781">
        <v>0</v>
      </c>
      <c r="G75" s="732"/>
      <c r="H75" s="781">
        <v>0</v>
      </c>
      <c r="I75" s="765"/>
      <c r="J75" s="411"/>
      <c r="K75" s="208"/>
    </row>
    <row r="76" spans="1:11" ht="12.75">
      <c r="A76" s="123" t="s">
        <v>140</v>
      </c>
      <c r="B76" s="782">
        <v>0</v>
      </c>
      <c r="C76" s="713"/>
      <c r="D76" s="711">
        <v>0</v>
      </c>
      <c r="E76" s="713"/>
      <c r="F76" s="782">
        <v>0</v>
      </c>
      <c r="G76" s="713"/>
      <c r="H76" s="782">
        <v>0</v>
      </c>
      <c r="I76" s="690"/>
      <c r="J76" s="411"/>
      <c r="K76" s="208"/>
    </row>
    <row r="77" spans="1:9" ht="4.5" customHeight="1">
      <c r="A77" s="179"/>
      <c r="B77" s="179"/>
      <c r="C77" s="179"/>
      <c r="D77" s="196"/>
      <c r="E77" s="196"/>
      <c r="F77" s="196"/>
      <c r="G77" s="72"/>
      <c r="H77" s="72"/>
      <c r="I77" s="72"/>
    </row>
    <row r="78" spans="1:10" s="70" customFormat="1" ht="15" customHeight="1">
      <c r="A78" s="794" t="s">
        <v>144</v>
      </c>
      <c r="B78" s="794"/>
      <c r="C78" s="795"/>
      <c r="D78" s="796" t="s">
        <v>122</v>
      </c>
      <c r="E78" s="794"/>
      <c r="F78" s="794"/>
      <c r="G78" s="794"/>
      <c r="H78" s="794"/>
      <c r="I78" s="794"/>
      <c r="J78" s="158"/>
    </row>
    <row r="79" spans="1:9" ht="15" customHeight="1">
      <c r="A79" s="817" t="s">
        <v>208</v>
      </c>
      <c r="B79" s="817"/>
      <c r="C79" s="818"/>
      <c r="D79" s="804"/>
      <c r="E79" s="805"/>
      <c r="F79" s="805"/>
      <c r="G79" s="805"/>
      <c r="H79" s="805"/>
      <c r="I79" s="805"/>
    </row>
    <row r="80" spans="1:9" ht="4.5" customHeight="1">
      <c r="A80" s="178"/>
      <c r="B80" s="178"/>
      <c r="C80" s="178"/>
      <c r="D80" s="177"/>
      <c r="E80" s="177"/>
      <c r="F80" s="177"/>
      <c r="G80" s="78"/>
      <c r="H80" s="78"/>
      <c r="I80" s="78"/>
    </row>
    <row r="81" spans="1:10" s="70" customFormat="1" ht="15" customHeight="1">
      <c r="A81" s="802" t="s">
        <v>553</v>
      </c>
      <c r="B81" s="802"/>
      <c r="C81" s="793"/>
      <c r="D81" s="808" t="s">
        <v>207</v>
      </c>
      <c r="E81" s="802"/>
      <c r="F81" s="802"/>
      <c r="G81" s="802"/>
      <c r="H81" s="802"/>
      <c r="I81" s="802"/>
      <c r="J81" s="158"/>
    </row>
    <row r="82" spans="1:10" s="70" customFormat="1" ht="15" customHeight="1">
      <c r="A82" s="803"/>
      <c r="B82" s="803"/>
      <c r="C82" s="786"/>
      <c r="D82" s="796">
        <v>2015</v>
      </c>
      <c r="E82" s="794"/>
      <c r="F82" s="795"/>
      <c r="G82" s="794">
        <v>2014</v>
      </c>
      <c r="H82" s="794"/>
      <c r="I82" s="794"/>
      <c r="J82" s="158"/>
    </row>
    <row r="83" spans="1:9" ht="12.75">
      <c r="A83" s="806" t="s">
        <v>123</v>
      </c>
      <c r="B83" s="806"/>
      <c r="C83" s="807"/>
      <c r="D83" s="809">
        <v>0</v>
      </c>
      <c r="E83" s="791"/>
      <c r="F83" s="730"/>
      <c r="G83" s="809">
        <v>0</v>
      </c>
      <c r="H83" s="791"/>
      <c r="I83" s="791"/>
    </row>
    <row r="84" spans="1:9" ht="12.75">
      <c r="A84" s="798" t="s">
        <v>124</v>
      </c>
      <c r="B84" s="798"/>
      <c r="C84" s="799"/>
      <c r="D84" s="781">
        <v>132162866.85</v>
      </c>
      <c r="E84" s="765"/>
      <c r="F84" s="732"/>
      <c r="G84" s="781">
        <v>28004968.05</v>
      </c>
      <c r="H84" s="765"/>
      <c r="I84" s="765"/>
    </row>
    <row r="85" spans="1:9" ht="12.75">
      <c r="A85" s="798" t="s">
        <v>125</v>
      </c>
      <c r="B85" s="798"/>
      <c r="C85" s="799"/>
      <c r="D85" s="781">
        <v>856516.8200000077</v>
      </c>
      <c r="E85" s="765"/>
      <c r="F85" s="732"/>
      <c r="G85" s="781">
        <v>121660.59</v>
      </c>
      <c r="H85" s="765"/>
      <c r="I85" s="765"/>
    </row>
    <row r="86" spans="1:9" ht="12.75">
      <c r="A86" s="800" t="s">
        <v>126</v>
      </c>
      <c r="B86" s="800"/>
      <c r="C86" s="801"/>
      <c r="D86" s="782">
        <v>0</v>
      </c>
      <c r="E86" s="690"/>
      <c r="F86" s="713"/>
      <c r="G86" s="782">
        <v>0</v>
      </c>
      <c r="H86" s="690"/>
      <c r="I86" s="690"/>
    </row>
    <row r="87" spans="1:9" ht="4.5" customHeight="1">
      <c r="A87" s="184"/>
      <c r="B87" s="184"/>
      <c r="C87" s="122"/>
      <c r="D87" s="797"/>
      <c r="E87" s="797"/>
      <c r="F87" s="179"/>
      <c r="G87" s="122"/>
      <c r="H87" s="78"/>
      <c r="I87" s="78"/>
    </row>
    <row r="88" spans="1:9" ht="15" customHeight="1">
      <c r="A88" s="771" t="s">
        <v>145</v>
      </c>
      <c r="B88" s="810" t="s">
        <v>108</v>
      </c>
      <c r="C88" s="811"/>
      <c r="D88" s="810" t="s">
        <v>108</v>
      </c>
      <c r="E88" s="811"/>
      <c r="F88" s="808" t="s">
        <v>109</v>
      </c>
      <c r="G88" s="802"/>
      <c r="H88" s="802"/>
      <c r="I88" s="802"/>
    </row>
    <row r="89" spans="1:9" ht="15" customHeight="1">
      <c r="A89" s="774"/>
      <c r="B89" s="783" t="s">
        <v>111</v>
      </c>
      <c r="C89" s="784"/>
      <c r="D89" s="787" t="s">
        <v>112</v>
      </c>
      <c r="E89" s="774"/>
      <c r="F89" s="769" t="s">
        <v>115</v>
      </c>
      <c r="G89" s="771"/>
      <c r="H89" s="769" t="s">
        <v>115</v>
      </c>
      <c r="I89" s="770"/>
    </row>
    <row r="90" spans="1:9" ht="15" customHeight="1">
      <c r="A90" s="775"/>
      <c r="B90" s="785"/>
      <c r="C90" s="786"/>
      <c r="D90" s="788"/>
      <c r="E90" s="775"/>
      <c r="F90" s="785">
        <v>2015</v>
      </c>
      <c r="G90" s="786"/>
      <c r="H90" s="788">
        <v>2014</v>
      </c>
      <c r="I90" s="819"/>
    </row>
    <row r="91" spans="1:9" ht="11.25" customHeight="1">
      <c r="A91" s="158" t="s">
        <v>147</v>
      </c>
      <c r="B91" s="714">
        <v>914247000</v>
      </c>
      <c r="C91" s="730"/>
      <c r="D91" s="714">
        <v>914247000</v>
      </c>
      <c r="E91" s="730"/>
      <c r="F91" s="714">
        <v>204847475.38000003</v>
      </c>
      <c r="G91" s="730"/>
      <c r="H91" s="714">
        <v>244004318.57999998</v>
      </c>
      <c r="I91" s="791"/>
    </row>
    <row r="92" spans="1:9" ht="11.25" customHeight="1">
      <c r="A92" s="181" t="s">
        <v>177</v>
      </c>
      <c r="B92" s="701">
        <v>914247000</v>
      </c>
      <c r="C92" s="732"/>
      <c r="D92" s="701">
        <v>914247000</v>
      </c>
      <c r="E92" s="732"/>
      <c r="F92" s="701">
        <v>204847475.38000003</v>
      </c>
      <c r="G92" s="732"/>
      <c r="H92" s="701">
        <v>244004318.57999998</v>
      </c>
      <c r="I92" s="765"/>
    </row>
    <row r="93" spans="1:9" ht="11.25" customHeight="1">
      <c r="A93" s="181" t="s">
        <v>146</v>
      </c>
      <c r="B93" s="701">
        <v>914247000</v>
      </c>
      <c r="C93" s="732"/>
      <c r="D93" s="701">
        <v>914247000</v>
      </c>
      <c r="E93" s="732"/>
      <c r="F93" s="701">
        <v>204847475.38000003</v>
      </c>
      <c r="G93" s="732"/>
      <c r="H93" s="701">
        <v>244004318.57999998</v>
      </c>
      <c r="I93" s="765"/>
    </row>
    <row r="94" spans="1:9" ht="11.25" customHeight="1">
      <c r="A94" s="181" t="s">
        <v>282</v>
      </c>
      <c r="B94" s="701">
        <v>264247000</v>
      </c>
      <c r="C94" s="732"/>
      <c r="D94" s="701">
        <v>264247000</v>
      </c>
      <c r="E94" s="732"/>
      <c r="F94" s="701">
        <v>193733374.55</v>
      </c>
      <c r="G94" s="732"/>
      <c r="H94" s="701">
        <v>198831322.89</v>
      </c>
      <c r="I94" s="765"/>
    </row>
    <row r="95" spans="1:9" ht="11.25" customHeight="1">
      <c r="A95" s="181" t="s">
        <v>129</v>
      </c>
      <c r="B95" s="701">
        <v>264247000</v>
      </c>
      <c r="C95" s="732"/>
      <c r="D95" s="701">
        <v>264247000</v>
      </c>
      <c r="E95" s="732"/>
      <c r="F95" s="701">
        <v>193733374.55</v>
      </c>
      <c r="G95" s="732"/>
      <c r="H95" s="701">
        <v>198831322.89</v>
      </c>
      <c r="I95" s="765"/>
    </row>
    <row r="96" spans="1:9" ht="11.25" customHeight="1">
      <c r="A96" s="181" t="s">
        <v>130</v>
      </c>
      <c r="B96" s="701">
        <v>0</v>
      </c>
      <c r="C96" s="732"/>
      <c r="D96" s="701">
        <v>0</v>
      </c>
      <c r="E96" s="732"/>
      <c r="F96" s="701">
        <v>0</v>
      </c>
      <c r="G96" s="732"/>
      <c r="H96" s="701">
        <v>0</v>
      </c>
      <c r="I96" s="765"/>
    </row>
    <row r="97" spans="1:9" ht="11.25" customHeight="1">
      <c r="A97" s="181" t="s">
        <v>131</v>
      </c>
      <c r="B97" s="701">
        <v>0</v>
      </c>
      <c r="C97" s="732"/>
      <c r="D97" s="701">
        <v>0</v>
      </c>
      <c r="E97" s="732"/>
      <c r="F97" s="701">
        <v>0</v>
      </c>
      <c r="G97" s="732"/>
      <c r="H97" s="701">
        <v>0</v>
      </c>
      <c r="I97" s="765"/>
    </row>
    <row r="98" spans="1:9" ht="11.25" customHeight="1">
      <c r="A98" s="181" t="s">
        <v>283</v>
      </c>
      <c r="B98" s="701">
        <v>650000000</v>
      </c>
      <c r="C98" s="732"/>
      <c r="D98" s="701">
        <v>650000000</v>
      </c>
      <c r="E98" s="732"/>
      <c r="F98" s="701">
        <v>11114100.83</v>
      </c>
      <c r="G98" s="732"/>
      <c r="H98" s="701">
        <v>45172995.69</v>
      </c>
      <c r="I98" s="765"/>
    </row>
    <row r="99" spans="1:9" ht="11.25" customHeight="1">
      <c r="A99" s="181" t="s">
        <v>132</v>
      </c>
      <c r="B99" s="701">
        <v>650000000</v>
      </c>
      <c r="C99" s="732"/>
      <c r="D99" s="701">
        <v>650000000</v>
      </c>
      <c r="E99" s="732"/>
      <c r="F99" s="701">
        <v>11114100.83</v>
      </c>
      <c r="G99" s="732"/>
      <c r="H99" s="701">
        <v>45172995.69</v>
      </c>
      <c r="I99" s="765"/>
    </row>
    <row r="100" spans="1:9" ht="11.25" customHeight="1">
      <c r="A100" s="181" t="s">
        <v>133</v>
      </c>
      <c r="B100" s="701">
        <v>0</v>
      </c>
      <c r="C100" s="732"/>
      <c r="D100" s="701">
        <v>0</v>
      </c>
      <c r="E100" s="732"/>
      <c r="F100" s="701">
        <v>0</v>
      </c>
      <c r="G100" s="732"/>
      <c r="H100" s="701">
        <v>0</v>
      </c>
      <c r="I100" s="765"/>
    </row>
    <row r="101" spans="1:9" ht="11.25" customHeight="1">
      <c r="A101" s="181" t="s">
        <v>756</v>
      </c>
      <c r="B101" s="701">
        <v>0</v>
      </c>
      <c r="C101" s="732"/>
      <c r="D101" s="701">
        <v>0</v>
      </c>
      <c r="E101" s="732"/>
      <c r="F101" s="701">
        <v>0</v>
      </c>
      <c r="G101" s="732"/>
      <c r="H101" s="701">
        <v>0</v>
      </c>
      <c r="I101" s="765"/>
    </row>
    <row r="102" spans="1:9" ht="11.25" customHeight="1">
      <c r="A102" s="181" t="s">
        <v>778</v>
      </c>
      <c r="B102" s="701">
        <v>0</v>
      </c>
      <c r="C102" s="732"/>
      <c r="D102" s="701">
        <v>0</v>
      </c>
      <c r="E102" s="732"/>
      <c r="F102" s="701">
        <v>0</v>
      </c>
      <c r="G102" s="732"/>
      <c r="H102" s="701">
        <v>0</v>
      </c>
      <c r="I102" s="765"/>
    </row>
    <row r="103" spans="1:9" ht="11.25" customHeight="1">
      <c r="A103" s="181" t="s">
        <v>779</v>
      </c>
      <c r="B103" s="701">
        <v>0</v>
      </c>
      <c r="C103" s="732"/>
      <c r="D103" s="701">
        <v>0</v>
      </c>
      <c r="E103" s="732"/>
      <c r="F103" s="701">
        <v>0</v>
      </c>
      <c r="G103" s="732"/>
      <c r="H103" s="701">
        <v>0</v>
      </c>
      <c r="I103" s="765"/>
    </row>
    <row r="104" spans="1:9" ht="11.25" customHeight="1">
      <c r="A104" s="181" t="s">
        <v>178</v>
      </c>
      <c r="B104" s="701">
        <v>0</v>
      </c>
      <c r="C104" s="732"/>
      <c r="D104" s="701">
        <v>0</v>
      </c>
      <c r="E104" s="732"/>
      <c r="F104" s="701">
        <v>0</v>
      </c>
      <c r="G104" s="732"/>
      <c r="H104" s="701">
        <v>0</v>
      </c>
      <c r="I104" s="765"/>
    </row>
    <row r="105" spans="1:9" ht="11.25" customHeight="1">
      <c r="A105" s="181" t="s">
        <v>185</v>
      </c>
      <c r="B105" s="701">
        <v>0</v>
      </c>
      <c r="C105" s="732"/>
      <c r="D105" s="701">
        <v>0</v>
      </c>
      <c r="E105" s="732"/>
      <c r="F105" s="701">
        <v>0</v>
      </c>
      <c r="G105" s="732"/>
      <c r="H105" s="701">
        <v>0</v>
      </c>
      <c r="I105" s="765"/>
    </row>
    <row r="106" spans="1:9" ht="11.25" customHeight="1">
      <c r="A106" s="181" t="s">
        <v>182</v>
      </c>
      <c r="B106" s="701">
        <v>0</v>
      </c>
      <c r="C106" s="732"/>
      <c r="D106" s="701">
        <v>0</v>
      </c>
      <c r="E106" s="732"/>
      <c r="F106" s="701">
        <v>0</v>
      </c>
      <c r="G106" s="732"/>
      <c r="H106" s="701">
        <v>0</v>
      </c>
      <c r="I106" s="765"/>
    </row>
    <row r="107" spans="1:9" ht="11.25" customHeight="1">
      <c r="A107" s="70" t="s">
        <v>148</v>
      </c>
      <c r="B107" s="701">
        <v>0</v>
      </c>
      <c r="C107" s="732"/>
      <c r="D107" s="701">
        <v>0</v>
      </c>
      <c r="E107" s="732"/>
      <c r="F107" s="701">
        <v>0</v>
      </c>
      <c r="G107" s="732"/>
      <c r="H107" s="701">
        <v>0</v>
      </c>
      <c r="I107" s="765"/>
    </row>
    <row r="108" spans="1:9" ht="11.25" customHeight="1">
      <c r="A108" s="125" t="s">
        <v>826</v>
      </c>
      <c r="B108" s="701">
        <v>0</v>
      </c>
      <c r="C108" s="732"/>
      <c r="D108" s="701">
        <v>0</v>
      </c>
      <c r="E108" s="732"/>
      <c r="F108" s="701">
        <v>0</v>
      </c>
      <c r="G108" s="732"/>
      <c r="H108" s="701">
        <v>0</v>
      </c>
      <c r="I108" s="765"/>
    </row>
    <row r="109" spans="1:9" ht="11.25" customHeight="1">
      <c r="A109" s="181" t="s">
        <v>828</v>
      </c>
      <c r="B109" s="701">
        <v>0</v>
      </c>
      <c r="C109" s="732"/>
      <c r="D109" s="701">
        <v>0</v>
      </c>
      <c r="E109" s="732"/>
      <c r="F109" s="701">
        <v>0</v>
      </c>
      <c r="G109" s="732"/>
      <c r="H109" s="701">
        <v>0</v>
      </c>
      <c r="I109" s="765"/>
    </row>
    <row r="110" spans="1:9" ht="11.25" customHeight="1">
      <c r="A110" s="125" t="s">
        <v>827</v>
      </c>
      <c r="B110" s="701">
        <v>0</v>
      </c>
      <c r="C110" s="732"/>
      <c r="D110" s="701">
        <v>0</v>
      </c>
      <c r="E110" s="732"/>
      <c r="F110" s="701">
        <v>0</v>
      </c>
      <c r="G110" s="732"/>
      <c r="H110" s="701">
        <v>0</v>
      </c>
      <c r="I110" s="765"/>
    </row>
    <row r="111" spans="1:9" ht="11.25" customHeight="1">
      <c r="A111" s="70"/>
      <c r="B111" s="711"/>
      <c r="C111" s="713"/>
      <c r="D111" s="711"/>
      <c r="E111" s="713"/>
      <c r="F111" s="711"/>
      <c r="G111" s="713"/>
      <c r="H111" s="711"/>
      <c r="I111" s="690"/>
    </row>
    <row r="112" spans="1:9" ht="26.25" customHeight="1">
      <c r="A112" s="165" t="s">
        <v>777</v>
      </c>
      <c r="B112" s="691">
        <v>914247000</v>
      </c>
      <c r="C112" s="693"/>
      <c r="D112" s="691">
        <v>914247000</v>
      </c>
      <c r="E112" s="693"/>
      <c r="F112" s="691">
        <v>204847475.38000003</v>
      </c>
      <c r="G112" s="693"/>
      <c r="H112" s="691">
        <v>244004318.57999998</v>
      </c>
      <c r="I112" s="792"/>
    </row>
    <row r="113" spans="1:9" ht="4.5" customHeight="1">
      <c r="A113" s="201"/>
      <c r="B113" s="202"/>
      <c r="C113" s="202"/>
      <c r="D113" s="203"/>
      <c r="E113" s="203"/>
      <c r="F113" s="203"/>
      <c r="G113" s="204"/>
      <c r="H113" s="204"/>
      <c r="I113" s="204"/>
    </row>
    <row r="114" spans="1:9" ht="30" customHeight="1">
      <c r="A114" s="197"/>
      <c r="B114" s="205" t="s">
        <v>156</v>
      </c>
      <c r="C114" s="205" t="s">
        <v>156</v>
      </c>
      <c r="D114" s="745" t="s">
        <v>157</v>
      </c>
      <c r="E114" s="747"/>
      <c r="F114" s="796" t="s">
        <v>158</v>
      </c>
      <c r="G114" s="795"/>
      <c r="H114" s="796" t="s">
        <v>347</v>
      </c>
      <c r="I114" s="794"/>
    </row>
    <row r="115" spans="1:9" ht="15" customHeight="1">
      <c r="A115" s="199" t="s">
        <v>149</v>
      </c>
      <c r="B115" s="816" t="s">
        <v>111</v>
      </c>
      <c r="C115" s="816" t="s">
        <v>112</v>
      </c>
      <c r="D115" s="174" t="s">
        <v>115</v>
      </c>
      <c r="E115" s="174" t="s">
        <v>115</v>
      </c>
      <c r="F115" s="174" t="s">
        <v>115</v>
      </c>
      <c r="G115" s="174" t="s">
        <v>115</v>
      </c>
      <c r="H115" s="812" t="s">
        <v>753</v>
      </c>
      <c r="I115" s="808" t="s">
        <v>754</v>
      </c>
    </row>
    <row r="116" spans="1:9" ht="15" customHeight="1">
      <c r="A116" s="198"/>
      <c r="B116" s="773"/>
      <c r="C116" s="773"/>
      <c r="D116" s="175">
        <v>2015</v>
      </c>
      <c r="E116" s="176">
        <v>2014</v>
      </c>
      <c r="F116" s="175">
        <v>2015</v>
      </c>
      <c r="G116" s="176">
        <v>2014</v>
      </c>
      <c r="H116" s="813"/>
      <c r="I116" s="785"/>
    </row>
    <row r="117" spans="1:9" ht="11.25" customHeight="1">
      <c r="A117" s="163" t="s">
        <v>150</v>
      </c>
      <c r="B117" s="544">
        <v>30000</v>
      </c>
      <c r="C117" s="544">
        <v>30000</v>
      </c>
      <c r="D117" s="544">
        <v>0</v>
      </c>
      <c r="E117" s="544">
        <v>0</v>
      </c>
      <c r="F117" s="544">
        <v>0</v>
      </c>
      <c r="G117" s="544">
        <v>0</v>
      </c>
      <c r="H117" s="544">
        <v>0</v>
      </c>
      <c r="I117" s="545">
        <v>0</v>
      </c>
    </row>
    <row r="118" spans="1:9" ht="11.25" customHeight="1">
      <c r="A118" s="30" t="s">
        <v>203</v>
      </c>
      <c r="B118" s="481">
        <v>30000</v>
      </c>
      <c r="C118" s="481">
        <v>30000</v>
      </c>
      <c r="D118" s="481"/>
      <c r="E118" s="481"/>
      <c r="F118" s="481"/>
      <c r="G118" s="481">
        <v>0</v>
      </c>
      <c r="H118" s="481"/>
      <c r="I118" s="510"/>
    </row>
    <row r="119" spans="1:9" ht="11.25" customHeight="1">
      <c r="A119" s="31" t="s">
        <v>204</v>
      </c>
      <c r="B119" s="481"/>
      <c r="C119" s="481"/>
      <c r="D119" s="481"/>
      <c r="E119" s="481"/>
      <c r="F119" s="481"/>
      <c r="G119" s="481">
        <v>0</v>
      </c>
      <c r="H119" s="481"/>
      <c r="I119" s="510"/>
    </row>
    <row r="120" spans="1:9" ht="24.75" customHeight="1">
      <c r="A120" s="403" t="s">
        <v>151</v>
      </c>
      <c r="B120" s="358">
        <v>30000</v>
      </c>
      <c r="C120" s="358">
        <v>30000</v>
      </c>
      <c r="D120" s="358">
        <v>0</v>
      </c>
      <c r="E120" s="358">
        <v>0</v>
      </c>
      <c r="F120" s="358">
        <v>0</v>
      </c>
      <c r="G120" s="358">
        <v>0</v>
      </c>
      <c r="H120" s="358">
        <v>0</v>
      </c>
      <c r="I120" s="359">
        <v>0</v>
      </c>
    </row>
    <row r="121" spans="1:9" ht="11.25" customHeight="1">
      <c r="A121" s="275" t="s">
        <v>818</v>
      </c>
      <c r="I121" s="308"/>
    </row>
    <row r="122" ht="11.25" customHeight="1">
      <c r="A122" s="275" t="s">
        <v>831</v>
      </c>
    </row>
    <row r="126" spans="6:10" s="275" customFormat="1" ht="11.25" customHeight="1">
      <c r="F126" s="221"/>
      <c r="I126" s="221"/>
      <c r="J126" s="221"/>
    </row>
    <row r="127" spans="6:10" s="275" customFormat="1" ht="11.25" customHeight="1">
      <c r="F127" s="221"/>
      <c r="I127" s="221"/>
      <c r="J127" s="221"/>
    </row>
    <row r="129" spans="1:9" ht="11.25" customHeight="1">
      <c r="A129" s="275"/>
      <c r="B129" s="275"/>
      <c r="C129" s="275"/>
      <c r="D129" s="275"/>
      <c r="E129" s="275"/>
      <c r="F129" s="221"/>
      <c r="G129" s="275"/>
      <c r="H129" s="275"/>
      <c r="I129" s="221"/>
    </row>
    <row r="130" spans="1:9" ht="11.25" customHeight="1">
      <c r="A130" s="275"/>
      <c r="B130" s="275"/>
      <c r="C130" s="275"/>
      <c r="D130" s="275"/>
      <c r="E130" s="275"/>
      <c r="F130" s="221"/>
      <c r="G130" s="275"/>
      <c r="H130" s="275"/>
      <c r="I130" s="221"/>
    </row>
    <row r="131" spans="1:9" ht="11.25" customHeight="1">
      <c r="A131" s="275"/>
      <c r="B131" s="275"/>
      <c r="C131" s="275"/>
      <c r="D131" s="275"/>
      <c r="E131" s="275"/>
      <c r="F131" s="221"/>
      <c r="G131" s="275"/>
      <c r="H131" s="275"/>
      <c r="I131" s="221"/>
    </row>
    <row r="132" spans="1:9" ht="11.25" customHeight="1">
      <c r="A132" s="275"/>
      <c r="B132" s="275"/>
      <c r="C132" s="275"/>
      <c r="D132" s="275"/>
      <c r="E132" s="275"/>
      <c r="F132" s="221"/>
      <c r="G132" s="275"/>
      <c r="H132" s="275"/>
      <c r="I132" s="221"/>
    </row>
    <row r="133" spans="1:9" ht="11.25" customHeight="1">
      <c r="A133" s="275"/>
      <c r="B133" s="275"/>
      <c r="C133" s="275"/>
      <c r="D133" s="275"/>
      <c r="E133" s="275"/>
      <c r="F133" s="221"/>
      <c r="G133" s="275"/>
      <c r="H133" s="275"/>
      <c r="I133" s="221"/>
    </row>
    <row r="134" spans="1:9" ht="11.25" customHeight="1">
      <c r="A134" s="275"/>
      <c r="B134" s="275"/>
      <c r="C134" s="275"/>
      <c r="D134" s="275"/>
      <c r="E134" s="275"/>
      <c r="F134" s="221"/>
      <c r="G134" s="275"/>
      <c r="H134" s="275"/>
      <c r="I134" s="221"/>
    </row>
    <row r="135" spans="1:9" ht="11.25" customHeight="1">
      <c r="A135" s="275"/>
      <c r="B135" s="275"/>
      <c r="C135" s="275"/>
      <c r="D135" s="275"/>
      <c r="E135" s="275"/>
      <c r="F135" s="221"/>
      <c r="G135" s="275"/>
      <c r="H135" s="275"/>
      <c r="I135" s="221"/>
    </row>
    <row r="136" spans="1:9" ht="11.25" customHeight="1">
      <c r="A136" s="275"/>
      <c r="B136" s="275"/>
      <c r="C136" s="275"/>
      <c r="D136" s="275"/>
      <c r="E136" s="275"/>
      <c r="F136" s="221"/>
      <c r="G136" s="275"/>
      <c r="H136" s="275"/>
      <c r="I136" s="221"/>
    </row>
    <row r="137" spans="1:9" ht="11.25" customHeight="1">
      <c r="A137" s="275"/>
      <c r="B137" s="275"/>
      <c r="C137" s="275"/>
      <c r="D137" s="275"/>
      <c r="E137" s="275"/>
      <c r="F137" s="221"/>
      <c r="G137" s="275"/>
      <c r="H137" s="275"/>
      <c r="I137" s="221"/>
    </row>
    <row r="138" spans="1:9" ht="11.25" customHeight="1">
      <c r="A138" s="275"/>
      <c r="B138" s="275"/>
      <c r="C138" s="275"/>
      <c r="D138" s="275"/>
      <c r="E138" s="275"/>
      <c r="F138" s="221"/>
      <c r="G138" s="275"/>
      <c r="H138" s="275"/>
      <c r="I138" s="221"/>
    </row>
    <row r="139" spans="1:9" ht="11.25" customHeight="1">
      <c r="A139" s="275"/>
      <c r="B139" s="275"/>
      <c r="C139" s="275"/>
      <c r="D139" s="275"/>
      <c r="E139" s="275"/>
      <c r="F139" s="221"/>
      <c r="G139" s="275"/>
      <c r="H139" s="275"/>
      <c r="I139" s="221"/>
    </row>
    <row r="140" spans="1:9" ht="11.25" customHeight="1">
      <c r="A140" s="275"/>
      <c r="B140" s="275"/>
      <c r="C140" s="275"/>
      <c r="D140" s="275"/>
      <c r="E140" s="275"/>
      <c r="F140" s="221"/>
      <c r="G140" s="275"/>
      <c r="H140" s="275"/>
      <c r="I140" s="221"/>
    </row>
    <row r="141" spans="1:9" ht="11.25" customHeight="1">
      <c r="A141" s="275"/>
      <c r="B141" s="275"/>
      <c r="C141" s="275"/>
      <c r="D141" s="275"/>
      <c r="E141" s="275"/>
      <c r="F141" s="221"/>
      <c r="G141" s="275"/>
      <c r="H141" s="275"/>
      <c r="I141" s="221"/>
    </row>
    <row r="142" spans="1:9" ht="11.25" customHeight="1">
      <c r="A142" s="275"/>
      <c r="B142" s="275"/>
      <c r="C142" s="275"/>
      <c r="D142" s="275"/>
      <c r="E142" s="275"/>
      <c r="F142" s="221"/>
      <c r="G142" s="275"/>
      <c r="H142" s="275"/>
      <c r="I142" s="221"/>
    </row>
    <row r="143" spans="1:9" ht="11.25" customHeight="1">
      <c r="A143" s="275"/>
      <c r="B143" s="275"/>
      <c r="C143" s="275"/>
      <c r="D143" s="275"/>
      <c r="E143" s="275"/>
      <c r="F143" s="221"/>
      <c r="G143" s="275"/>
      <c r="H143" s="275"/>
      <c r="I143" s="221"/>
    </row>
  </sheetData>
  <sheetProtection/>
  <mergeCells count="303">
    <mergeCell ref="D111:E111"/>
    <mergeCell ref="B115:B116"/>
    <mergeCell ref="C115:C116"/>
    <mergeCell ref="H115:H116"/>
    <mergeCell ref="I115:I116"/>
    <mergeCell ref="B93:C93"/>
    <mergeCell ref="D93:E93"/>
    <mergeCell ref="F93:G93"/>
    <mergeCell ref="H93:I93"/>
    <mergeCell ref="B112:C112"/>
    <mergeCell ref="D112:E112"/>
    <mergeCell ref="F112:G112"/>
    <mergeCell ref="H112:I112"/>
    <mergeCell ref="D114:E114"/>
    <mergeCell ref="F114:G114"/>
    <mergeCell ref="H114:I114"/>
    <mergeCell ref="B108:C108"/>
    <mergeCell ref="F108:G108"/>
    <mergeCell ref="H108:I108"/>
    <mergeCell ref="B110:C110"/>
    <mergeCell ref="F110:G110"/>
    <mergeCell ref="H110:I110"/>
    <mergeCell ref="B107:C107"/>
    <mergeCell ref="H96:I96"/>
    <mergeCell ref="F98:G98"/>
    <mergeCell ref="B94:C94"/>
    <mergeCell ref="D94:E94"/>
    <mergeCell ref="B98:C98"/>
    <mergeCell ref="D98:E98"/>
    <mergeCell ref="H98:I98"/>
    <mergeCell ref="D110:E110"/>
    <mergeCell ref="B91:C91"/>
    <mergeCell ref="D91:E91"/>
    <mergeCell ref="F91:G91"/>
    <mergeCell ref="H91:I91"/>
    <mergeCell ref="B92:C92"/>
    <mergeCell ref="D92:E92"/>
    <mergeCell ref="F92:G92"/>
    <mergeCell ref="H92:I92"/>
    <mergeCell ref="B99:C99"/>
    <mergeCell ref="D99:E99"/>
    <mergeCell ref="F99:G99"/>
    <mergeCell ref="H99:I99"/>
    <mergeCell ref="H94:I94"/>
    <mergeCell ref="B95:C95"/>
    <mergeCell ref="D95:E95"/>
    <mergeCell ref="F95:G95"/>
    <mergeCell ref="H95:I95"/>
    <mergeCell ref="B97:C97"/>
    <mergeCell ref="D97:E97"/>
    <mergeCell ref="F97:G97"/>
    <mergeCell ref="H97:I97"/>
    <mergeCell ref="B96:C96"/>
    <mergeCell ref="D96:E96"/>
    <mergeCell ref="F96:G96"/>
    <mergeCell ref="A79:C79"/>
    <mergeCell ref="A88:A90"/>
    <mergeCell ref="B88:C88"/>
    <mergeCell ref="D88:E88"/>
    <mergeCell ref="F88:I88"/>
    <mergeCell ref="B89:C90"/>
    <mergeCell ref="D89:E90"/>
    <mergeCell ref="F89:G89"/>
    <mergeCell ref="H89:I89"/>
    <mergeCell ref="F90:G90"/>
    <mergeCell ref="H90:I90"/>
    <mergeCell ref="F94:G94"/>
    <mergeCell ref="F17:G17"/>
    <mergeCell ref="A41:A43"/>
    <mergeCell ref="A10:A12"/>
    <mergeCell ref="C42:C43"/>
    <mergeCell ref="B42:B43"/>
    <mergeCell ref="B17:C17"/>
    <mergeCell ref="D17:E17"/>
    <mergeCell ref="B33:C33"/>
    <mergeCell ref="D33:E33"/>
    <mergeCell ref="D15:E15"/>
    <mergeCell ref="B16:C16"/>
    <mergeCell ref="D16:E16"/>
    <mergeCell ref="B30:C30"/>
    <mergeCell ref="D30:E30"/>
    <mergeCell ref="B31:C31"/>
    <mergeCell ref="D31:E31"/>
    <mergeCell ref="B32:C32"/>
    <mergeCell ref="B34:C34"/>
    <mergeCell ref="D34:E34"/>
    <mergeCell ref="B36:C36"/>
    <mergeCell ref="D36:E36"/>
    <mergeCell ref="B38:C38"/>
    <mergeCell ref="D38:E38"/>
    <mergeCell ref="D32:E32"/>
    <mergeCell ref="A5:I5"/>
    <mergeCell ref="A4:I4"/>
    <mergeCell ref="A3:I3"/>
    <mergeCell ref="F9:G9"/>
    <mergeCell ref="B10:C10"/>
    <mergeCell ref="D10:E10"/>
    <mergeCell ref="B13:C13"/>
    <mergeCell ref="D13:E13"/>
    <mergeCell ref="D11:E12"/>
    <mergeCell ref="F13:G13"/>
    <mergeCell ref="B11:C12"/>
    <mergeCell ref="H11:I11"/>
    <mergeCell ref="H12:I12"/>
    <mergeCell ref="F11:G11"/>
    <mergeCell ref="F12:G12"/>
    <mergeCell ref="F10:I10"/>
    <mergeCell ref="B15:C15"/>
    <mergeCell ref="H13:I13"/>
    <mergeCell ref="H14:I14"/>
    <mergeCell ref="A6:I6"/>
    <mergeCell ref="A7:I7"/>
    <mergeCell ref="F14:G14"/>
    <mergeCell ref="F15:G15"/>
    <mergeCell ref="H15:I15"/>
    <mergeCell ref="D41:E41"/>
    <mergeCell ref="F41:G41"/>
    <mergeCell ref="H38:I38"/>
    <mergeCell ref="F38:G38"/>
    <mergeCell ref="B19:C19"/>
    <mergeCell ref="D19:E19"/>
    <mergeCell ref="F19:G19"/>
    <mergeCell ref="H19:I19"/>
    <mergeCell ref="B20:C20"/>
    <mergeCell ref="D20:E20"/>
    <mergeCell ref="F20:G20"/>
    <mergeCell ref="H20:I20"/>
    <mergeCell ref="B21:C21"/>
    <mergeCell ref="D21:E21"/>
    <mergeCell ref="F21:G21"/>
    <mergeCell ref="H21:I21"/>
    <mergeCell ref="H42:H43"/>
    <mergeCell ref="I42:I43"/>
    <mergeCell ref="H41:I41"/>
    <mergeCell ref="B14:C14"/>
    <mergeCell ref="D14:E14"/>
    <mergeCell ref="F36:G36"/>
    <mergeCell ref="H34:I34"/>
    <mergeCell ref="H36:I36"/>
    <mergeCell ref="F30:G30"/>
    <mergeCell ref="F31:G31"/>
    <mergeCell ref="F32:G32"/>
    <mergeCell ref="F33:G33"/>
    <mergeCell ref="F34:G34"/>
    <mergeCell ref="F16:G16"/>
    <mergeCell ref="H16:I16"/>
    <mergeCell ref="H17:I17"/>
    <mergeCell ref="H30:I30"/>
    <mergeCell ref="H31:I31"/>
    <mergeCell ref="H32:I32"/>
    <mergeCell ref="H33:I33"/>
    <mergeCell ref="B18:C18"/>
    <mergeCell ref="D18:E18"/>
    <mergeCell ref="F18:G18"/>
    <mergeCell ref="H18:I18"/>
    <mergeCell ref="A65:A67"/>
    <mergeCell ref="A78:C78"/>
    <mergeCell ref="D78:I78"/>
    <mergeCell ref="D87:E87"/>
    <mergeCell ref="A84:C84"/>
    <mergeCell ref="A85:C85"/>
    <mergeCell ref="A86:C86"/>
    <mergeCell ref="D82:F82"/>
    <mergeCell ref="G82:I82"/>
    <mergeCell ref="A81:C82"/>
    <mergeCell ref="D79:I79"/>
    <mergeCell ref="A83:C83"/>
    <mergeCell ref="D81:I81"/>
    <mergeCell ref="D83:F83"/>
    <mergeCell ref="D84:F84"/>
    <mergeCell ref="D85:F85"/>
    <mergeCell ref="D86:F86"/>
    <mergeCell ref="G83:I83"/>
    <mergeCell ref="G84:I84"/>
    <mergeCell ref="G85:I85"/>
    <mergeCell ref="G86:I86"/>
    <mergeCell ref="B65:C65"/>
    <mergeCell ref="D65:E65"/>
    <mergeCell ref="F65:I65"/>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37:C37"/>
    <mergeCell ref="D37:E37"/>
    <mergeCell ref="F37:G37"/>
    <mergeCell ref="B27:C27"/>
    <mergeCell ref="D27:E27"/>
    <mergeCell ref="F27:G27"/>
    <mergeCell ref="H27:I27"/>
    <mergeCell ref="B28:C28"/>
    <mergeCell ref="D28:E28"/>
    <mergeCell ref="F28:G28"/>
    <mergeCell ref="H28:I28"/>
    <mergeCell ref="B29:C29"/>
    <mergeCell ref="D29:E29"/>
    <mergeCell ref="F29:G29"/>
    <mergeCell ref="H29:I29"/>
    <mergeCell ref="B35:C35"/>
    <mergeCell ref="D35:E35"/>
    <mergeCell ref="F35:G35"/>
    <mergeCell ref="H35:I35"/>
    <mergeCell ref="H39:I39"/>
    <mergeCell ref="B39:C39"/>
    <mergeCell ref="D39:E39"/>
    <mergeCell ref="F39:G39"/>
    <mergeCell ref="B111:C111"/>
    <mergeCell ref="F111:G111"/>
    <mergeCell ref="H111:I111"/>
    <mergeCell ref="B103:C103"/>
    <mergeCell ref="F103:G103"/>
    <mergeCell ref="H103:I103"/>
    <mergeCell ref="B104:C104"/>
    <mergeCell ref="F104:G104"/>
    <mergeCell ref="H104:I104"/>
    <mergeCell ref="B105:C105"/>
    <mergeCell ref="F105:G105"/>
    <mergeCell ref="H105:I105"/>
    <mergeCell ref="B106:C106"/>
    <mergeCell ref="F106:G106"/>
    <mergeCell ref="H106:I106"/>
    <mergeCell ref="B109:C109"/>
    <mergeCell ref="F109:G109"/>
    <mergeCell ref="H109:I109"/>
    <mergeCell ref="F100:G100"/>
    <mergeCell ref="H100:I100"/>
    <mergeCell ref="B101:C101"/>
    <mergeCell ref="F101:G101"/>
    <mergeCell ref="H101:I101"/>
    <mergeCell ref="B102:C102"/>
    <mergeCell ref="F102:G102"/>
    <mergeCell ref="H102:I102"/>
    <mergeCell ref="D107:E107"/>
    <mergeCell ref="F107:G107"/>
    <mergeCell ref="H107:I107"/>
    <mergeCell ref="D101:E101"/>
    <mergeCell ref="D102:E102"/>
    <mergeCell ref="D103:E103"/>
    <mergeCell ref="D104:E104"/>
    <mergeCell ref="D105:E105"/>
    <mergeCell ref="D106:E106"/>
    <mergeCell ref="D108:E108"/>
    <mergeCell ref="D109:E109"/>
    <mergeCell ref="D100:E100"/>
    <mergeCell ref="B100:C100"/>
    <mergeCell ref="B66:C67"/>
    <mergeCell ref="D66:E67"/>
    <mergeCell ref="F66:G66"/>
    <mergeCell ref="H66:I66"/>
    <mergeCell ref="F67:G67"/>
    <mergeCell ref="H67:I67"/>
    <mergeCell ref="B68:C68"/>
    <mergeCell ref="B69:C69"/>
    <mergeCell ref="F68:G68"/>
    <mergeCell ref="F69:G69"/>
    <mergeCell ref="H68:I68"/>
    <mergeCell ref="B70:C70"/>
    <mergeCell ref="B71:C71"/>
    <mergeCell ref="B72:C72"/>
    <mergeCell ref="B73:C73"/>
    <mergeCell ref="B74:C74"/>
    <mergeCell ref="B75:C75"/>
    <mergeCell ref="B76:C76"/>
    <mergeCell ref="D68:E68"/>
    <mergeCell ref="D69:E69"/>
    <mergeCell ref="D71:E71"/>
    <mergeCell ref="D72:E72"/>
    <mergeCell ref="D73:E73"/>
    <mergeCell ref="D74:E74"/>
    <mergeCell ref="D75:E75"/>
    <mergeCell ref="D76:E76"/>
    <mergeCell ref="D70:E70"/>
    <mergeCell ref="F70:G70"/>
    <mergeCell ref="F71:G71"/>
    <mergeCell ref="F72:G72"/>
    <mergeCell ref="F73:G73"/>
    <mergeCell ref="F74:G74"/>
    <mergeCell ref="F75:G75"/>
    <mergeCell ref="F76:G76"/>
    <mergeCell ref="H69:I69"/>
    <mergeCell ref="H70:I70"/>
    <mergeCell ref="H71:I71"/>
    <mergeCell ref="H72:I72"/>
    <mergeCell ref="H73:I73"/>
    <mergeCell ref="H74:I74"/>
    <mergeCell ref="H75:I75"/>
    <mergeCell ref="H76:I76"/>
  </mergeCells>
  <printOptions horizontalCentered="1"/>
  <pageMargins left="0.1968503937007874" right="0.1968503937007874" top="0.1968503937007874" bottom="0.1968503937007874"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142"/>
  <sheetViews>
    <sheetView showGridLines="0" zoomScalePageLayoutView="0" workbookViewId="0" topLeftCell="A1">
      <selection activeCell="A1" sqref="A1"/>
    </sheetView>
  </sheetViews>
  <sheetFormatPr defaultColWidth="4.140625" defaultRowHeight="11.25" customHeight="1"/>
  <cols>
    <col min="1" max="1" width="74.140625" style="155" customWidth="1"/>
    <col min="2" max="3" width="20.140625" style="1" bestFit="1" customWidth="1"/>
    <col min="4" max="4" width="19.00390625" style="1" customWidth="1"/>
    <col min="5" max="9" width="15.7109375" style="1" customWidth="1"/>
    <col min="10" max="10" width="4.140625" style="221" customWidth="1"/>
    <col min="11" max="16384" width="4.140625" style="1" customWidth="1"/>
  </cols>
  <sheetData>
    <row r="1" spans="1:10" s="27" customFormat="1" ht="11.25" customHeight="1">
      <c r="A1" s="302"/>
      <c r="B1" s="302"/>
      <c r="C1" s="302"/>
      <c r="D1" s="302"/>
      <c r="E1" s="302"/>
      <c r="F1" s="302"/>
      <c r="G1" s="302"/>
      <c r="H1" s="302"/>
      <c r="I1" s="302"/>
      <c r="J1" s="114"/>
    </row>
    <row r="2" spans="1:10" s="27" customFormat="1" ht="11.25" customHeight="1">
      <c r="A2" s="156"/>
      <c r="J2" s="114"/>
    </row>
    <row r="3" spans="1:10" s="48" customFormat="1" ht="10.5">
      <c r="A3" s="738" t="s">
        <v>644</v>
      </c>
      <c r="B3" s="738"/>
      <c r="C3" s="738"/>
      <c r="D3" s="738"/>
      <c r="E3" s="738"/>
      <c r="F3" s="738"/>
      <c r="G3" s="738"/>
      <c r="H3" s="738"/>
      <c r="I3" s="738"/>
      <c r="J3" s="60"/>
    </row>
    <row r="4" spans="1:10" s="48" customFormat="1" ht="10.5">
      <c r="A4" s="738" t="s">
        <v>105</v>
      </c>
      <c r="B4" s="738"/>
      <c r="C4" s="738"/>
      <c r="D4" s="738"/>
      <c r="E4" s="738"/>
      <c r="F4" s="738"/>
      <c r="G4" s="738"/>
      <c r="H4" s="738"/>
      <c r="I4" s="738"/>
      <c r="J4" s="60"/>
    </row>
    <row r="5" spans="1:10" s="48" customFormat="1" ht="10.5">
      <c r="A5" s="738" t="s">
        <v>127</v>
      </c>
      <c r="B5" s="738"/>
      <c r="C5" s="738"/>
      <c r="D5" s="738"/>
      <c r="E5" s="738"/>
      <c r="F5" s="738"/>
      <c r="G5" s="738"/>
      <c r="H5" s="738"/>
      <c r="I5" s="738"/>
      <c r="J5" s="60"/>
    </row>
    <row r="6" spans="1:10" s="48" customFormat="1" ht="10.5">
      <c r="A6" s="738" t="s">
        <v>752</v>
      </c>
      <c r="B6" s="738"/>
      <c r="C6" s="738"/>
      <c r="D6" s="738"/>
      <c r="E6" s="738"/>
      <c r="F6" s="738"/>
      <c r="G6" s="738"/>
      <c r="H6" s="738"/>
      <c r="I6" s="738"/>
      <c r="J6" s="60"/>
    </row>
    <row r="7" spans="1:10" s="48" customFormat="1" ht="10.5">
      <c r="A7" s="738" t="s">
        <v>879</v>
      </c>
      <c r="B7" s="738"/>
      <c r="C7" s="738"/>
      <c r="D7" s="738"/>
      <c r="E7" s="738"/>
      <c r="F7" s="738"/>
      <c r="G7" s="738"/>
      <c r="H7" s="738"/>
      <c r="I7" s="738"/>
      <c r="J7" s="60"/>
    </row>
    <row r="8" s="27" customFormat="1" ht="11.25" customHeight="1">
      <c r="J8" s="114"/>
    </row>
    <row r="9" spans="1:10" s="27" customFormat="1" ht="10.5">
      <c r="A9" s="27" t="s">
        <v>366</v>
      </c>
      <c r="F9" s="815"/>
      <c r="G9" s="815"/>
      <c r="I9" s="231">
        <v>1</v>
      </c>
      <c r="J9" s="114"/>
    </row>
    <row r="10" spans="1:9" ht="15" customHeight="1">
      <c r="A10" s="771" t="s">
        <v>110</v>
      </c>
      <c r="B10" s="810" t="s">
        <v>108</v>
      </c>
      <c r="C10" s="811"/>
      <c r="D10" s="810" t="s">
        <v>108</v>
      </c>
      <c r="E10" s="811"/>
      <c r="F10" s="808" t="s">
        <v>109</v>
      </c>
      <c r="G10" s="802"/>
      <c r="H10" s="802"/>
      <c r="I10" s="802"/>
    </row>
    <row r="11" spans="1:9" ht="15" customHeight="1">
      <c r="A11" s="774"/>
      <c r="B11" s="783" t="s">
        <v>111</v>
      </c>
      <c r="C11" s="784"/>
      <c r="D11" s="787" t="s">
        <v>112</v>
      </c>
      <c r="E11" s="774"/>
      <c r="F11" s="769" t="s">
        <v>115</v>
      </c>
      <c r="G11" s="771"/>
      <c r="H11" s="769" t="s">
        <v>115</v>
      </c>
      <c r="I11" s="770"/>
    </row>
    <row r="12" spans="1:9" ht="15" customHeight="1">
      <c r="A12" s="775"/>
      <c r="B12" s="785"/>
      <c r="C12" s="786"/>
      <c r="D12" s="788"/>
      <c r="E12" s="775"/>
      <c r="F12" s="783">
        <v>2015</v>
      </c>
      <c r="G12" s="784"/>
      <c r="H12" s="787">
        <v>2014</v>
      </c>
      <c r="I12" s="789"/>
    </row>
    <row r="13" spans="1:10" s="70" customFormat="1" ht="10.5">
      <c r="A13" s="158" t="s">
        <v>281</v>
      </c>
      <c r="B13" s="714">
        <v>15000000</v>
      </c>
      <c r="C13" s="754"/>
      <c r="D13" s="714">
        <v>27269561.58</v>
      </c>
      <c r="E13" s="754"/>
      <c r="F13" s="714">
        <v>13030775.9</v>
      </c>
      <c r="G13" s="754"/>
      <c r="H13" s="714">
        <v>4485573.66</v>
      </c>
      <c r="I13" s="829"/>
      <c r="J13" s="158"/>
    </row>
    <row r="14" spans="1:10" s="70" customFormat="1" ht="10.5">
      <c r="A14" s="158" t="s">
        <v>8</v>
      </c>
      <c r="B14" s="722">
        <v>15000000</v>
      </c>
      <c r="C14" s="755"/>
      <c r="D14" s="722">
        <v>27269561.58</v>
      </c>
      <c r="E14" s="755"/>
      <c r="F14" s="722">
        <v>13030775.9</v>
      </c>
      <c r="G14" s="755"/>
      <c r="H14" s="722">
        <v>4485573.66</v>
      </c>
      <c r="I14" s="830"/>
      <c r="J14" s="158"/>
    </row>
    <row r="15" spans="1:9" ht="10.5">
      <c r="A15" s="275" t="s">
        <v>128</v>
      </c>
      <c r="B15" s="701">
        <v>15000000</v>
      </c>
      <c r="C15" s="731"/>
      <c r="D15" s="701">
        <v>23461446.93</v>
      </c>
      <c r="E15" s="731"/>
      <c r="F15" s="701">
        <v>9222661.25</v>
      </c>
      <c r="G15" s="731"/>
      <c r="H15" s="701">
        <v>3642378.65</v>
      </c>
      <c r="I15" s="699"/>
    </row>
    <row r="16" spans="1:9" ht="10.5">
      <c r="A16" s="275" t="s">
        <v>282</v>
      </c>
      <c r="B16" s="701">
        <v>6000000</v>
      </c>
      <c r="C16" s="731"/>
      <c r="D16" s="701">
        <v>14461446.93</v>
      </c>
      <c r="E16" s="731"/>
      <c r="F16" s="701">
        <v>8461446.93</v>
      </c>
      <c r="G16" s="731"/>
      <c r="H16" s="701">
        <v>3594813.87</v>
      </c>
      <c r="I16" s="699"/>
    </row>
    <row r="17" spans="1:9" ht="10.5">
      <c r="A17" s="275" t="s">
        <v>129</v>
      </c>
      <c r="B17" s="701">
        <v>0</v>
      </c>
      <c r="C17" s="731"/>
      <c r="D17" s="701">
        <v>8461446.93</v>
      </c>
      <c r="E17" s="731"/>
      <c r="F17" s="701">
        <v>8461446.93</v>
      </c>
      <c r="G17" s="731"/>
      <c r="H17" s="701">
        <v>3594813.87</v>
      </c>
      <c r="I17" s="699"/>
    </row>
    <row r="18" spans="1:9" ht="10.5">
      <c r="A18" s="275" t="s">
        <v>130</v>
      </c>
      <c r="B18" s="701">
        <v>5000000</v>
      </c>
      <c r="C18" s="731"/>
      <c r="D18" s="701">
        <v>5000000</v>
      </c>
      <c r="E18" s="731"/>
      <c r="F18" s="701"/>
      <c r="G18" s="731"/>
      <c r="H18" s="701">
        <v>0</v>
      </c>
      <c r="I18" s="699"/>
    </row>
    <row r="19" spans="1:9" ht="10.5">
      <c r="A19" s="275" t="s">
        <v>131</v>
      </c>
      <c r="B19" s="701">
        <v>1000000</v>
      </c>
      <c r="C19" s="731"/>
      <c r="D19" s="701">
        <v>1000000</v>
      </c>
      <c r="E19" s="731"/>
      <c r="F19" s="701"/>
      <c r="G19" s="731"/>
      <c r="H19" s="701">
        <v>0</v>
      </c>
      <c r="I19" s="699"/>
    </row>
    <row r="20" spans="1:9" ht="10.5">
      <c r="A20" s="275" t="s">
        <v>283</v>
      </c>
      <c r="B20" s="701">
        <v>9000000</v>
      </c>
      <c r="C20" s="731"/>
      <c r="D20" s="701">
        <v>9000000</v>
      </c>
      <c r="E20" s="731"/>
      <c r="F20" s="701">
        <v>761214.32</v>
      </c>
      <c r="G20" s="731"/>
      <c r="H20" s="701">
        <v>47564.78</v>
      </c>
      <c r="I20" s="699"/>
    </row>
    <row r="21" spans="1:9" ht="10.5">
      <c r="A21" s="275" t="s">
        <v>132</v>
      </c>
      <c r="B21" s="701">
        <v>8000000</v>
      </c>
      <c r="C21" s="731"/>
      <c r="D21" s="701">
        <v>8000000</v>
      </c>
      <c r="E21" s="731"/>
      <c r="F21" s="701">
        <v>761214.32</v>
      </c>
      <c r="G21" s="731"/>
      <c r="H21" s="701">
        <v>47564.78</v>
      </c>
      <c r="I21" s="699"/>
    </row>
    <row r="22" spans="1:9" ht="10.5">
      <c r="A22" s="275" t="s">
        <v>133</v>
      </c>
      <c r="B22" s="701">
        <v>1000000</v>
      </c>
      <c r="C22" s="731"/>
      <c r="D22" s="701">
        <v>1000000</v>
      </c>
      <c r="E22" s="731"/>
      <c r="F22" s="701">
        <v>0</v>
      </c>
      <c r="G22" s="731"/>
      <c r="H22" s="701">
        <v>0</v>
      </c>
      <c r="I22" s="699"/>
    </row>
    <row r="23" spans="1:9" ht="10.5">
      <c r="A23" s="275" t="s">
        <v>756</v>
      </c>
      <c r="B23" s="701">
        <v>0</v>
      </c>
      <c r="C23" s="731"/>
      <c r="D23" s="701">
        <v>0</v>
      </c>
      <c r="E23" s="731"/>
      <c r="F23" s="701">
        <v>0</v>
      </c>
      <c r="G23" s="731"/>
      <c r="H23" s="701">
        <v>0</v>
      </c>
      <c r="I23" s="699"/>
    </row>
    <row r="24" spans="1:9" ht="10.5">
      <c r="A24" s="275" t="s">
        <v>155</v>
      </c>
      <c r="B24" s="701">
        <v>0</v>
      </c>
      <c r="C24" s="731"/>
      <c r="D24" s="701">
        <v>569640.47</v>
      </c>
      <c r="E24" s="731"/>
      <c r="F24" s="701">
        <v>569640.47</v>
      </c>
      <c r="G24" s="731"/>
      <c r="H24" s="701">
        <v>5339.68</v>
      </c>
      <c r="I24" s="699"/>
    </row>
    <row r="25" spans="1:9" ht="10.5">
      <c r="A25" s="275" t="s">
        <v>311</v>
      </c>
      <c r="B25" s="701">
        <v>0</v>
      </c>
      <c r="C25" s="731"/>
      <c r="D25" s="701">
        <v>3238474.18</v>
      </c>
      <c r="E25" s="731"/>
      <c r="F25" s="701">
        <v>3238474.18</v>
      </c>
      <c r="G25" s="731"/>
      <c r="H25" s="701">
        <v>837855.33</v>
      </c>
      <c r="I25" s="699"/>
    </row>
    <row r="26" spans="1:9" ht="10.5">
      <c r="A26" s="275" t="s">
        <v>16</v>
      </c>
      <c r="B26" s="701">
        <v>0</v>
      </c>
      <c r="C26" s="731"/>
      <c r="D26" s="701">
        <v>0</v>
      </c>
      <c r="E26" s="731"/>
      <c r="F26" s="701"/>
      <c r="G26" s="731"/>
      <c r="H26" s="701">
        <v>0</v>
      </c>
      <c r="I26" s="699"/>
    </row>
    <row r="27" spans="1:9" ht="10.5">
      <c r="A27" s="275" t="s">
        <v>17</v>
      </c>
      <c r="B27" s="701">
        <v>0</v>
      </c>
      <c r="C27" s="731"/>
      <c r="D27" s="701">
        <v>3238474.18</v>
      </c>
      <c r="E27" s="731"/>
      <c r="F27" s="701">
        <v>3238474.18</v>
      </c>
      <c r="G27" s="731"/>
      <c r="H27" s="701">
        <v>837855.33</v>
      </c>
      <c r="I27" s="699"/>
    </row>
    <row r="28" spans="1:9" ht="10.5">
      <c r="A28" s="275" t="s">
        <v>19</v>
      </c>
      <c r="B28" s="701">
        <v>0</v>
      </c>
      <c r="C28" s="731"/>
      <c r="D28" s="701">
        <v>0</v>
      </c>
      <c r="E28" s="731"/>
      <c r="F28" s="701">
        <v>0</v>
      </c>
      <c r="G28" s="731"/>
      <c r="H28" s="701">
        <v>0</v>
      </c>
      <c r="I28" s="699"/>
    </row>
    <row r="29" spans="1:9" ht="10.5">
      <c r="A29" s="275" t="s">
        <v>226</v>
      </c>
      <c r="B29" s="701">
        <v>0</v>
      </c>
      <c r="C29" s="731"/>
      <c r="D29" s="701">
        <v>0</v>
      </c>
      <c r="E29" s="731"/>
      <c r="F29" s="701">
        <v>0</v>
      </c>
      <c r="G29" s="731"/>
      <c r="H29" s="701">
        <v>0</v>
      </c>
      <c r="I29" s="699"/>
    </row>
    <row r="30" spans="1:9" ht="10.5">
      <c r="A30" s="58" t="s">
        <v>284</v>
      </c>
      <c r="B30" s="701">
        <v>0</v>
      </c>
      <c r="C30" s="731"/>
      <c r="D30" s="701">
        <v>0</v>
      </c>
      <c r="E30" s="731"/>
      <c r="F30" s="701">
        <v>0</v>
      </c>
      <c r="G30" s="731"/>
      <c r="H30" s="701">
        <v>0</v>
      </c>
      <c r="I30" s="699"/>
    </row>
    <row r="31" spans="1:9" ht="10.5">
      <c r="A31" s="125" t="s">
        <v>547</v>
      </c>
      <c r="B31" s="701">
        <v>0</v>
      </c>
      <c r="C31" s="731"/>
      <c r="D31" s="701">
        <v>0</v>
      </c>
      <c r="E31" s="731"/>
      <c r="F31" s="701"/>
      <c r="G31" s="731"/>
      <c r="H31" s="701">
        <v>0</v>
      </c>
      <c r="I31" s="699"/>
    </row>
    <row r="32" spans="1:9" ht="10.5">
      <c r="A32" s="125" t="s">
        <v>548</v>
      </c>
      <c r="B32" s="701">
        <v>0</v>
      </c>
      <c r="C32" s="731"/>
      <c r="D32" s="701">
        <v>0</v>
      </c>
      <c r="E32" s="731"/>
      <c r="F32" s="701"/>
      <c r="G32" s="731"/>
      <c r="H32" s="701">
        <v>0</v>
      </c>
      <c r="I32" s="699"/>
    </row>
    <row r="33" spans="1:10" s="70" customFormat="1" ht="10.5">
      <c r="A33" s="159" t="s">
        <v>40</v>
      </c>
      <c r="B33" s="701">
        <v>0</v>
      </c>
      <c r="C33" s="731"/>
      <c r="D33" s="701">
        <v>0</v>
      </c>
      <c r="E33" s="731"/>
      <c r="F33" s="701">
        <v>0</v>
      </c>
      <c r="G33" s="731"/>
      <c r="H33" s="701">
        <v>0</v>
      </c>
      <c r="I33" s="699"/>
      <c r="J33" s="158"/>
    </row>
    <row r="34" spans="1:9" ht="10.5">
      <c r="A34" s="125" t="s">
        <v>120</v>
      </c>
      <c r="B34" s="701">
        <v>0</v>
      </c>
      <c r="C34" s="731"/>
      <c r="D34" s="701">
        <v>0</v>
      </c>
      <c r="E34" s="731"/>
      <c r="F34" s="701">
        <v>0</v>
      </c>
      <c r="G34" s="731"/>
      <c r="H34" s="701">
        <v>0</v>
      </c>
      <c r="I34" s="699"/>
    </row>
    <row r="35" spans="1:9" ht="10.5">
      <c r="A35" s="275" t="s">
        <v>227</v>
      </c>
      <c r="B35" s="701">
        <v>0</v>
      </c>
      <c r="C35" s="731"/>
      <c r="D35" s="701">
        <v>0</v>
      </c>
      <c r="E35" s="731"/>
      <c r="F35" s="701">
        <v>0</v>
      </c>
      <c r="G35" s="731"/>
      <c r="H35" s="701">
        <v>0</v>
      </c>
      <c r="I35" s="699"/>
    </row>
    <row r="36" spans="1:9" ht="10.5">
      <c r="A36" s="125" t="s">
        <v>285</v>
      </c>
      <c r="B36" s="701">
        <v>0</v>
      </c>
      <c r="C36" s="731"/>
      <c r="D36" s="701">
        <v>0</v>
      </c>
      <c r="E36" s="731"/>
      <c r="F36" s="701">
        <v>0</v>
      </c>
      <c r="G36" s="731"/>
      <c r="H36" s="701">
        <v>0</v>
      </c>
      <c r="I36" s="699"/>
    </row>
    <row r="37" spans="1:10" s="155" customFormat="1" ht="10.5">
      <c r="A37" s="70"/>
      <c r="B37" s="701"/>
      <c r="C37" s="731"/>
      <c r="D37" s="701"/>
      <c r="E37" s="731"/>
      <c r="F37" s="701"/>
      <c r="G37" s="731"/>
      <c r="H37" s="701"/>
      <c r="I37" s="699"/>
      <c r="J37" s="221"/>
    </row>
    <row r="38" spans="1:10" s="70" customFormat="1" ht="15" customHeight="1">
      <c r="A38" s="160" t="s">
        <v>549</v>
      </c>
      <c r="B38" s="758">
        <v>15495000</v>
      </c>
      <c r="C38" s="759"/>
      <c r="D38" s="758">
        <v>21719678.14</v>
      </c>
      <c r="E38" s="759"/>
      <c r="F38" s="758">
        <v>19719678.14</v>
      </c>
      <c r="G38" s="759"/>
      <c r="H38" s="758">
        <v>7325890.87</v>
      </c>
      <c r="I38" s="827"/>
      <c r="J38" s="158"/>
    </row>
    <row r="39" spans="1:9" ht="18.75" customHeight="1">
      <c r="A39" s="126" t="s">
        <v>776</v>
      </c>
      <c r="B39" s="691">
        <v>30495000</v>
      </c>
      <c r="C39" s="694"/>
      <c r="D39" s="691">
        <v>48989239.72</v>
      </c>
      <c r="E39" s="694"/>
      <c r="F39" s="691">
        <v>32750454.04</v>
      </c>
      <c r="G39" s="694"/>
      <c r="H39" s="691">
        <v>11811464.530000001</v>
      </c>
      <c r="I39" s="828"/>
    </row>
    <row r="40" spans="1:9" ht="4.5" customHeight="1">
      <c r="A40" s="127"/>
      <c r="B40" s="124"/>
      <c r="C40" s="124"/>
      <c r="D40" s="15"/>
      <c r="E40" s="124"/>
      <c r="F40" s="78"/>
      <c r="G40" s="78"/>
      <c r="H40" s="26"/>
      <c r="I40" s="26"/>
    </row>
    <row r="41" spans="1:9" ht="30" customHeight="1">
      <c r="A41" s="771" t="s">
        <v>159</v>
      </c>
      <c r="B41" s="205" t="s">
        <v>156</v>
      </c>
      <c r="C41" s="205" t="s">
        <v>156</v>
      </c>
      <c r="D41" s="745" t="s">
        <v>157</v>
      </c>
      <c r="E41" s="747"/>
      <c r="F41" s="796" t="s">
        <v>158</v>
      </c>
      <c r="G41" s="795"/>
      <c r="H41" s="796" t="s">
        <v>347</v>
      </c>
      <c r="I41" s="794"/>
    </row>
    <row r="42" spans="1:9" ht="15" customHeight="1">
      <c r="A42" s="774"/>
      <c r="B42" s="816" t="s">
        <v>111</v>
      </c>
      <c r="C42" s="816" t="s">
        <v>112</v>
      </c>
      <c r="D42" s="318" t="s">
        <v>115</v>
      </c>
      <c r="E42" s="318" t="s">
        <v>115</v>
      </c>
      <c r="F42" s="318" t="s">
        <v>115</v>
      </c>
      <c r="G42" s="318" t="s">
        <v>115</v>
      </c>
      <c r="H42" s="812" t="s">
        <v>753</v>
      </c>
      <c r="I42" s="808" t="s">
        <v>754</v>
      </c>
    </row>
    <row r="43" spans="1:9" ht="15" customHeight="1">
      <c r="A43" s="775"/>
      <c r="B43" s="773"/>
      <c r="C43" s="773"/>
      <c r="D43" s="323">
        <v>2015</v>
      </c>
      <c r="E43" s="322">
        <v>2014</v>
      </c>
      <c r="F43" s="323">
        <v>2015</v>
      </c>
      <c r="G43" s="322">
        <v>2014</v>
      </c>
      <c r="H43" s="813"/>
      <c r="I43" s="785"/>
    </row>
    <row r="44" spans="1:10" s="70" customFormat="1" ht="10.5">
      <c r="A44" s="161" t="s">
        <v>134</v>
      </c>
      <c r="B44" s="483">
        <v>30495000</v>
      </c>
      <c r="C44" s="483">
        <v>30495000</v>
      </c>
      <c r="D44" s="483">
        <v>679021.15</v>
      </c>
      <c r="E44" s="483">
        <v>365627</v>
      </c>
      <c r="F44" s="483">
        <v>205147.09</v>
      </c>
      <c r="G44" s="483">
        <v>313816.41</v>
      </c>
      <c r="H44" s="483">
        <v>0</v>
      </c>
      <c r="I44" s="525">
        <v>51810.590000000026</v>
      </c>
      <c r="J44" s="158"/>
    </row>
    <row r="45" spans="1:10" s="70" customFormat="1" ht="10.5">
      <c r="A45" s="70" t="s">
        <v>280</v>
      </c>
      <c r="B45" s="481">
        <v>28960200</v>
      </c>
      <c r="C45" s="481">
        <v>27326200</v>
      </c>
      <c r="D45" s="479">
        <v>0</v>
      </c>
      <c r="E45" s="479">
        <v>0</v>
      </c>
      <c r="F45" s="479">
        <v>0</v>
      </c>
      <c r="G45" s="479">
        <v>0</v>
      </c>
      <c r="H45" s="479">
        <v>0</v>
      </c>
      <c r="I45" s="480">
        <v>0</v>
      </c>
      <c r="J45" s="158"/>
    </row>
    <row r="46" spans="1:9" ht="10.5">
      <c r="A46" s="27" t="s">
        <v>286</v>
      </c>
      <c r="B46" s="481">
        <v>28960200</v>
      </c>
      <c r="C46" s="481">
        <v>27326200</v>
      </c>
      <c r="D46" s="479"/>
      <c r="E46" s="479">
        <v>0</v>
      </c>
      <c r="F46" s="479"/>
      <c r="G46" s="479"/>
      <c r="H46" s="479">
        <v>0</v>
      </c>
      <c r="I46" s="480">
        <v>0</v>
      </c>
    </row>
    <row r="47" spans="1:9" ht="10.5">
      <c r="A47" s="27" t="s">
        <v>287</v>
      </c>
      <c r="B47" s="481">
        <v>0</v>
      </c>
      <c r="C47" s="481">
        <v>0</v>
      </c>
      <c r="D47" s="479"/>
      <c r="E47" s="479">
        <v>0</v>
      </c>
      <c r="F47" s="479"/>
      <c r="G47" s="479"/>
      <c r="H47" s="479">
        <v>0</v>
      </c>
      <c r="I47" s="480">
        <v>0</v>
      </c>
    </row>
    <row r="48" spans="1:10" s="70" customFormat="1" ht="10.5">
      <c r="A48" s="302" t="s">
        <v>135</v>
      </c>
      <c r="B48" s="479">
        <v>1534800</v>
      </c>
      <c r="C48" s="479">
        <v>3168800</v>
      </c>
      <c r="D48" s="479">
        <v>679021.15</v>
      </c>
      <c r="E48" s="479">
        <v>365627</v>
      </c>
      <c r="F48" s="479">
        <v>205147.09</v>
      </c>
      <c r="G48" s="479">
        <v>313816.41</v>
      </c>
      <c r="H48" s="479">
        <v>0</v>
      </c>
      <c r="I48" s="480">
        <v>51810.590000000026</v>
      </c>
      <c r="J48" s="158"/>
    </row>
    <row r="49" spans="1:9" ht="10.5">
      <c r="A49" s="27" t="s">
        <v>200</v>
      </c>
      <c r="B49" s="481">
        <v>632400</v>
      </c>
      <c r="C49" s="481">
        <v>3168800</v>
      </c>
      <c r="D49" s="481">
        <v>679021.15</v>
      </c>
      <c r="E49" s="481">
        <v>365627</v>
      </c>
      <c r="F49" s="481">
        <v>205147.09</v>
      </c>
      <c r="G49" s="481">
        <v>313816.41</v>
      </c>
      <c r="H49" s="481">
        <v>0</v>
      </c>
      <c r="I49" s="482">
        <v>51810.590000000026</v>
      </c>
    </row>
    <row r="50" spans="1:9" ht="10.5">
      <c r="A50" s="27" t="s">
        <v>288</v>
      </c>
      <c r="B50" s="481">
        <v>74400</v>
      </c>
      <c r="C50" s="481">
        <v>2489778.85</v>
      </c>
      <c r="D50" s="479">
        <v>0</v>
      </c>
      <c r="E50" s="479">
        <v>0</v>
      </c>
      <c r="F50" s="479">
        <v>0</v>
      </c>
      <c r="G50" s="479">
        <v>0</v>
      </c>
      <c r="H50" s="479">
        <v>0</v>
      </c>
      <c r="I50" s="482">
        <v>0</v>
      </c>
    </row>
    <row r="51" spans="1:9" ht="10.5">
      <c r="A51" s="27" t="s">
        <v>289</v>
      </c>
      <c r="B51" s="546">
        <v>78000</v>
      </c>
      <c r="C51" s="481">
        <v>30000</v>
      </c>
      <c r="D51" s="481">
        <v>30000</v>
      </c>
      <c r="E51" s="479">
        <v>0</v>
      </c>
      <c r="F51" s="481">
        <v>1969.78</v>
      </c>
      <c r="G51" s="479">
        <v>0</v>
      </c>
      <c r="H51" s="479">
        <v>0</v>
      </c>
      <c r="I51" s="482">
        <v>0</v>
      </c>
    </row>
    <row r="52" spans="1:9" ht="10.5">
      <c r="A52" s="27" t="s">
        <v>290</v>
      </c>
      <c r="B52" s="537">
        <v>480000</v>
      </c>
      <c r="C52" s="481">
        <v>649021.15</v>
      </c>
      <c r="D52" s="481">
        <v>649021.15</v>
      </c>
      <c r="E52" s="481">
        <v>365627</v>
      </c>
      <c r="F52" s="481">
        <v>203177.31</v>
      </c>
      <c r="G52" s="481">
        <v>313816.41</v>
      </c>
      <c r="H52" s="481">
        <v>0</v>
      </c>
      <c r="I52" s="482">
        <v>51810.590000000026</v>
      </c>
    </row>
    <row r="53" spans="1:9" ht="10.5">
      <c r="A53" s="27" t="s">
        <v>201</v>
      </c>
      <c r="B53" s="538">
        <v>902400</v>
      </c>
      <c r="C53" s="481">
        <v>0</v>
      </c>
      <c r="D53" s="479">
        <v>0</v>
      </c>
      <c r="E53" s="479">
        <v>0</v>
      </c>
      <c r="F53" s="479">
        <v>0</v>
      </c>
      <c r="G53" s="479">
        <v>0</v>
      </c>
      <c r="H53" s="479">
        <v>0</v>
      </c>
      <c r="I53" s="480">
        <v>0</v>
      </c>
    </row>
    <row r="54" spans="1:9" ht="10.5">
      <c r="A54" s="27" t="s">
        <v>291</v>
      </c>
      <c r="B54" s="537">
        <v>44400</v>
      </c>
      <c r="C54" s="481">
        <v>0</v>
      </c>
      <c r="D54" s="479">
        <v>0</v>
      </c>
      <c r="E54" s="479">
        <v>0</v>
      </c>
      <c r="F54" s="479">
        <v>0</v>
      </c>
      <c r="G54" s="479">
        <v>0</v>
      </c>
      <c r="H54" s="479">
        <v>0</v>
      </c>
      <c r="I54" s="480">
        <v>0</v>
      </c>
    </row>
    <row r="55" spans="1:9" ht="10.5">
      <c r="A55" s="27" t="s">
        <v>289</v>
      </c>
      <c r="B55" s="537">
        <v>18000</v>
      </c>
      <c r="C55" s="481">
        <v>0</v>
      </c>
      <c r="D55" s="479">
        <v>0</v>
      </c>
      <c r="E55" s="479">
        <v>0</v>
      </c>
      <c r="F55" s="479">
        <v>0</v>
      </c>
      <c r="G55" s="479">
        <v>0</v>
      </c>
      <c r="H55" s="479">
        <v>0</v>
      </c>
      <c r="I55" s="480">
        <v>0</v>
      </c>
    </row>
    <row r="56" spans="1:9" ht="10.5">
      <c r="A56" s="27" t="s">
        <v>290</v>
      </c>
      <c r="B56" s="537">
        <v>840000</v>
      </c>
      <c r="C56" s="479">
        <v>0</v>
      </c>
      <c r="D56" s="479">
        <v>0</v>
      </c>
      <c r="E56" s="479">
        <v>0</v>
      </c>
      <c r="F56" s="479">
        <v>0</v>
      </c>
      <c r="G56" s="479">
        <v>0</v>
      </c>
      <c r="H56" s="479">
        <v>0</v>
      </c>
      <c r="I56" s="480">
        <v>0</v>
      </c>
    </row>
    <row r="57" spans="1:9" ht="10.5">
      <c r="A57" s="27" t="s">
        <v>292</v>
      </c>
      <c r="B57" s="537">
        <v>0</v>
      </c>
      <c r="C57" s="479">
        <v>0</v>
      </c>
      <c r="D57" s="479">
        <v>0</v>
      </c>
      <c r="E57" s="479">
        <v>0</v>
      </c>
      <c r="F57" s="479">
        <v>0</v>
      </c>
      <c r="G57" s="479">
        <v>0</v>
      </c>
      <c r="H57" s="479">
        <v>0</v>
      </c>
      <c r="I57" s="480">
        <v>0</v>
      </c>
    </row>
    <row r="58" spans="1:9" ht="10.5">
      <c r="A58" s="27" t="s">
        <v>228</v>
      </c>
      <c r="B58" s="537">
        <v>0</v>
      </c>
      <c r="C58" s="479">
        <v>0</v>
      </c>
      <c r="D58" s="479">
        <v>0</v>
      </c>
      <c r="E58" s="479">
        <v>0</v>
      </c>
      <c r="F58" s="479">
        <v>0</v>
      </c>
      <c r="G58" s="479">
        <v>0</v>
      </c>
      <c r="H58" s="479">
        <v>0</v>
      </c>
      <c r="I58" s="480">
        <v>0</v>
      </c>
    </row>
    <row r="59" spans="1:9" ht="10.5">
      <c r="A59" s="27" t="s">
        <v>60</v>
      </c>
      <c r="B59" s="537">
        <v>0</v>
      </c>
      <c r="C59" s="479">
        <v>0</v>
      </c>
      <c r="D59" s="479">
        <v>0</v>
      </c>
      <c r="E59" s="479">
        <v>0</v>
      </c>
      <c r="F59" s="479">
        <v>0</v>
      </c>
      <c r="G59" s="479">
        <v>0</v>
      </c>
      <c r="H59" s="479">
        <v>0</v>
      </c>
      <c r="I59" s="480">
        <v>0</v>
      </c>
    </row>
    <row r="60" spans="1:10" s="70" customFormat="1" ht="15" customHeight="1">
      <c r="A60" s="333" t="s">
        <v>550</v>
      </c>
      <c r="B60" s="537">
        <v>0</v>
      </c>
      <c r="C60" s="479">
        <v>0</v>
      </c>
      <c r="D60" s="479">
        <v>0</v>
      </c>
      <c r="E60" s="479">
        <v>0</v>
      </c>
      <c r="F60" s="479">
        <v>0</v>
      </c>
      <c r="G60" s="479">
        <v>0</v>
      </c>
      <c r="H60" s="479">
        <v>0</v>
      </c>
      <c r="I60" s="480">
        <v>0</v>
      </c>
      <c r="J60" s="158"/>
    </row>
    <row r="61" spans="1:10" s="70" customFormat="1" ht="15" customHeight="1">
      <c r="A61" s="28" t="s">
        <v>757</v>
      </c>
      <c r="B61" s="358">
        <v>30495000</v>
      </c>
      <c r="C61" s="358">
        <v>30495000</v>
      </c>
      <c r="D61" s="358">
        <v>679021.15</v>
      </c>
      <c r="E61" s="358">
        <v>365627</v>
      </c>
      <c r="F61" s="358">
        <v>205147.09</v>
      </c>
      <c r="G61" s="358">
        <v>313816.41</v>
      </c>
      <c r="H61" s="358">
        <v>0</v>
      </c>
      <c r="I61" s="359">
        <v>51810.590000000026</v>
      </c>
      <c r="J61" s="158"/>
    </row>
    <row r="62" spans="1:10" s="20" customFormat="1" ht="4.5" customHeight="1">
      <c r="A62" s="129"/>
      <c r="B62" s="510"/>
      <c r="C62" s="510"/>
      <c r="D62" s="510"/>
      <c r="E62" s="510"/>
      <c r="F62" s="543"/>
      <c r="G62" s="543"/>
      <c r="H62" s="543"/>
      <c r="I62" s="543"/>
      <c r="J62" s="221"/>
    </row>
    <row r="63" spans="1:10" s="70" customFormat="1" ht="15" customHeight="1">
      <c r="A63" s="28" t="s">
        <v>551</v>
      </c>
      <c r="B63" s="358">
        <v>0</v>
      </c>
      <c r="C63" s="358">
        <v>18494239.72</v>
      </c>
      <c r="D63" s="358"/>
      <c r="E63" s="358"/>
      <c r="F63" s="358">
        <v>32545306.95</v>
      </c>
      <c r="G63" s="358">
        <v>11497648.120000001</v>
      </c>
      <c r="H63" s="358"/>
      <c r="I63" s="359"/>
      <c r="J63" s="158"/>
    </row>
    <row r="64" spans="1:9" ht="4.5" customHeight="1">
      <c r="A64" s="32"/>
      <c r="B64" s="29"/>
      <c r="C64" s="29"/>
      <c r="D64" s="29"/>
      <c r="E64" s="29"/>
      <c r="F64" s="221"/>
      <c r="G64" s="221"/>
      <c r="H64" s="221"/>
      <c r="I64" s="221"/>
    </row>
    <row r="65" spans="1:9" ht="12.75" customHeight="1">
      <c r="A65" s="793" t="s">
        <v>552</v>
      </c>
      <c r="B65" s="810" t="s">
        <v>108</v>
      </c>
      <c r="C65" s="811"/>
      <c r="D65" s="810" t="s">
        <v>108</v>
      </c>
      <c r="E65" s="811"/>
      <c r="F65" s="808" t="s">
        <v>109</v>
      </c>
      <c r="G65" s="802"/>
      <c r="H65" s="802"/>
      <c r="I65" s="802"/>
    </row>
    <row r="66" spans="1:9" ht="10.5">
      <c r="A66" s="784"/>
      <c r="B66" s="783" t="s">
        <v>111</v>
      </c>
      <c r="C66" s="784"/>
      <c r="D66" s="787" t="s">
        <v>112</v>
      </c>
      <c r="E66" s="774"/>
      <c r="F66" s="769" t="s">
        <v>115</v>
      </c>
      <c r="G66" s="771"/>
      <c r="H66" s="769" t="s">
        <v>115</v>
      </c>
      <c r="I66" s="770"/>
    </row>
    <row r="67" spans="1:9" ht="10.5">
      <c r="A67" s="786"/>
      <c r="B67" s="785"/>
      <c r="C67" s="786"/>
      <c r="D67" s="788"/>
      <c r="E67" s="775"/>
      <c r="F67" s="785">
        <v>2015</v>
      </c>
      <c r="G67" s="786"/>
      <c r="H67" s="788">
        <v>2014</v>
      </c>
      <c r="I67" s="819"/>
    </row>
    <row r="68" spans="1:10" s="70" customFormat="1" ht="10.5">
      <c r="A68" s="162" t="s">
        <v>136</v>
      </c>
      <c r="B68" s="728">
        <v>0</v>
      </c>
      <c r="C68" s="729"/>
      <c r="D68" s="728">
        <v>0</v>
      </c>
      <c r="E68" s="729"/>
      <c r="F68" s="728">
        <v>0</v>
      </c>
      <c r="G68" s="729"/>
      <c r="H68" s="728">
        <v>0</v>
      </c>
      <c r="I68" s="831"/>
      <c r="J68" s="158"/>
    </row>
    <row r="69" spans="1:10" s="70" customFormat="1" ht="10.5">
      <c r="A69" s="162" t="s">
        <v>137</v>
      </c>
      <c r="B69" s="701">
        <v>0</v>
      </c>
      <c r="C69" s="731"/>
      <c r="D69" s="701">
        <v>0</v>
      </c>
      <c r="E69" s="731"/>
      <c r="F69" s="701">
        <v>0</v>
      </c>
      <c r="G69" s="731"/>
      <c r="H69" s="701">
        <v>0</v>
      </c>
      <c r="I69" s="699"/>
      <c r="J69" s="158"/>
    </row>
    <row r="70" spans="1:9" ht="10.5">
      <c r="A70" s="121" t="s">
        <v>138</v>
      </c>
      <c r="B70" s="701">
        <v>0</v>
      </c>
      <c r="C70" s="731"/>
      <c r="D70" s="701">
        <v>0</v>
      </c>
      <c r="E70" s="731"/>
      <c r="F70" s="701">
        <v>0</v>
      </c>
      <c r="G70" s="731"/>
      <c r="H70" s="701">
        <v>0</v>
      </c>
      <c r="I70" s="699"/>
    </row>
    <row r="71" spans="1:9" ht="10.5">
      <c r="A71" s="121" t="s">
        <v>139</v>
      </c>
      <c r="B71" s="701">
        <v>0</v>
      </c>
      <c r="C71" s="731"/>
      <c r="D71" s="701">
        <v>0</v>
      </c>
      <c r="E71" s="731"/>
      <c r="F71" s="701">
        <v>0</v>
      </c>
      <c r="G71" s="731"/>
      <c r="H71" s="701">
        <v>0</v>
      </c>
      <c r="I71" s="699"/>
    </row>
    <row r="72" spans="1:9" ht="10.5">
      <c r="A72" s="121" t="s">
        <v>140</v>
      </c>
      <c r="B72" s="701">
        <v>0</v>
      </c>
      <c r="C72" s="731"/>
      <c r="D72" s="701">
        <v>0</v>
      </c>
      <c r="E72" s="731"/>
      <c r="F72" s="701">
        <v>0</v>
      </c>
      <c r="G72" s="731"/>
      <c r="H72" s="701">
        <v>0</v>
      </c>
      <c r="I72" s="699"/>
    </row>
    <row r="73" spans="1:10" s="70" customFormat="1" ht="10.5">
      <c r="A73" s="162" t="s">
        <v>141</v>
      </c>
      <c r="B73" s="701">
        <v>0</v>
      </c>
      <c r="C73" s="731"/>
      <c r="D73" s="701">
        <v>0</v>
      </c>
      <c r="E73" s="731"/>
      <c r="F73" s="701">
        <v>0</v>
      </c>
      <c r="G73" s="731"/>
      <c r="H73" s="701">
        <v>0</v>
      </c>
      <c r="I73" s="699"/>
      <c r="J73" s="158"/>
    </row>
    <row r="74" spans="1:9" ht="10.5">
      <c r="A74" s="121" t="s">
        <v>142</v>
      </c>
      <c r="B74" s="701">
        <v>0</v>
      </c>
      <c r="C74" s="731"/>
      <c r="D74" s="701">
        <v>0</v>
      </c>
      <c r="E74" s="731"/>
      <c r="F74" s="701">
        <v>0</v>
      </c>
      <c r="G74" s="731"/>
      <c r="H74" s="701">
        <v>0</v>
      </c>
      <c r="I74" s="699"/>
    </row>
    <row r="75" spans="1:9" ht="10.5">
      <c r="A75" s="121" t="s">
        <v>143</v>
      </c>
      <c r="B75" s="701">
        <v>0</v>
      </c>
      <c r="C75" s="731"/>
      <c r="D75" s="701">
        <v>0</v>
      </c>
      <c r="E75" s="731"/>
      <c r="F75" s="701">
        <v>0</v>
      </c>
      <c r="G75" s="731"/>
      <c r="H75" s="701">
        <v>0</v>
      </c>
      <c r="I75" s="699"/>
    </row>
    <row r="76" spans="1:9" ht="10.5">
      <c r="A76" s="123" t="s">
        <v>140</v>
      </c>
      <c r="B76" s="711">
        <v>0</v>
      </c>
      <c r="C76" s="712"/>
      <c r="D76" s="711">
        <v>0</v>
      </c>
      <c r="E76" s="712"/>
      <c r="F76" s="711">
        <v>0</v>
      </c>
      <c r="G76" s="712"/>
      <c r="H76" s="711">
        <v>0</v>
      </c>
      <c r="I76" s="826"/>
    </row>
    <row r="77" spans="1:9" ht="4.5" customHeight="1">
      <c r="A77" s="319"/>
      <c r="B77" s="319"/>
      <c r="C77" s="319"/>
      <c r="D77" s="196"/>
      <c r="E77" s="196"/>
      <c r="F77" s="196"/>
      <c r="G77" s="72"/>
      <c r="H77" s="72"/>
      <c r="I77" s="72"/>
    </row>
    <row r="78" spans="1:9" ht="15" customHeight="1">
      <c r="A78" s="794" t="s">
        <v>144</v>
      </c>
      <c r="B78" s="794"/>
      <c r="C78" s="795"/>
      <c r="D78" s="796" t="s">
        <v>122</v>
      </c>
      <c r="E78" s="794"/>
      <c r="F78" s="794"/>
      <c r="G78" s="794"/>
      <c r="H78" s="794"/>
      <c r="I78" s="794"/>
    </row>
    <row r="79" spans="1:10" s="70" customFormat="1" ht="15" customHeight="1">
      <c r="A79" s="817" t="s">
        <v>208</v>
      </c>
      <c r="B79" s="817"/>
      <c r="C79" s="818"/>
      <c r="D79" s="804"/>
      <c r="E79" s="805"/>
      <c r="F79" s="805"/>
      <c r="G79" s="805"/>
      <c r="H79" s="805"/>
      <c r="I79" s="805"/>
      <c r="J79" s="158"/>
    </row>
    <row r="80" spans="1:9" ht="4.5" customHeight="1">
      <c r="A80" s="321"/>
      <c r="B80" s="321"/>
      <c r="C80" s="321"/>
      <c r="D80" s="320"/>
      <c r="E80" s="320"/>
      <c r="F80" s="320"/>
      <c r="G80" s="78"/>
      <c r="H80" s="78"/>
      <c r="I80" s="78"/>
    </row>
    <row r="81" spans="1:9" ht="15" customHeight="1">
      <c r="A81" s="802" t="s">
        <v>553</v>
      </c>
      <c r="B81" s="802"/>
      <c r="C81" s="793"/>
      <c r="D81" s="808" t="s">
        <v>207</v>
      </c>
      <c r="E81" s="802"/>
      <c r="F81" s="802"/>
      <c r="G81" s="802"/>
      <c r="H81" s="802"/>
      <c r="I81" s="802"/>
    </row>
    <row r="82" spans="1:9" ht="15.75" customHeight="1">
      <c r="A82" s="803"/>
      <c r="B82" s="803"/>
      <c r="C82" s="786"/>
      <c r="D82" s="796">
        <v>2015</v>
      </c>
      <c r="E82" s="794"/>
      <c r="F82" s="795"/>
      <c r="G82" s="794">
        <v>2014</v>
      </c>
      <c r="H82" s="794"/>
      <c r="I82" s="794"/>
    </row>
    <row r="83" spans="1:10" s="70" customFormat="1" ht="10.5">
      <c r="A83" s="806" t="s">
        <v>123</v>
      </c>
      <c r="B83" s="806"/>
      <c r="C83" s="807"/>
      <c r="D83" s="809">
        <v>0</v>
      </c>
      <c r="E83" s="820"/>
      <c r="F83" s="821"/>
      <c r="G83" s="809">
        <v>0</v>
      </c>
      <c r="H83" s="820"/>
      <c r="I83" s="820"/>
      <c r="J83" s="158"/>
    </row>
    <row r="84" spans="1:10" s="70" customFormat="1" ht="10.5">
      <c r="A84" s="798" t="s">
        <v>124</v>
      </c>
      <c r="B84" s="798"/>
      <c r="C84" s="799"/>
      <c r="D84" s="781">
        <v>78267.65</v>
      </c>
      <c r="E84" s="822"/>
      <c r="F84" s="823"/>
      <c r="G84" s="781">
        <v>6328.65</v>
      </c>
      <c r="H84" s="822"/>
      <c r="I84" s="822"/>
      <c r="J84" s="158"/>
    </row>
    <row r="85" spans="1:10" s="70" customFormat="1" ht="10.5">
      <c r="A85" s="798" t="s">
        <v>125</v>
      </c>
      <c r="B85" s="798"/>
      <c r="C85" s="799"/>
      <c r="D85" s="781">
        <v>77556284.83</v>
      </c>
      <c r="E85" s="822"/>
      <c r="F85" s="823"/>
      <c r="G85" s="781">
        <v>19203710.84</v>
      </c>
      <c r="H85" s="822"/>
      <c r="I85" s="822"/>
      <c r="J85" s="158"/>
    </row>
    <row r="86" spans="1:10" s="70" customFormat="1" ht="10.5">
      <c r="A86" s="800" t="s">
        <v>126</v>
      </c>
      <c r="B86" s="800"/>
      <c r="C86" s="801"/>
      <c r="D86" s="782">
        <v>0</v>
      </c>
      <c r="E86" s="824"/>
      <c r="F86" s="825"/>
      <c r="G86" s="782">
        <v>0</v>
      </c>
      <c r="H86" s="824"/>
      <c r="I86" s="824"/>
      <c r="J86" s="158"/>
    </row>
    <row r="87" spans="1:10" s="20" customFormat="1" ht="4.5" customHeight="1">
      <c r="A87" s="184"/>
      <c r="B87" s="184"/>
      <c r="C87" s="122"/>
      <c r="D87" s="797"/>
      <c r="E87" s="797"/>
      <c r="F87" s="319"/>
      <c r="G87" s="122"/>
      <c r="H87" s="78"/>
      <c r="I87" s="78"/>
      <c r="J87" s="221"/>
    </row>
    <row r="88" spans="1:9" ht="15" customHeight="1">
      <c r="A88" s="771" t="s">
        <v>145</v>
      </c>
      <c r="B88" s="810" t="s">
        <v>108</v>
      </c>
      <c r="C88" s="811"/>
      <c r="D88" s="810" t="s">
        <v>108</v>
      </c>
      <c r="E88" s="811"/>
      <c r="F88" s="808" t="s">
        <v>109</v>
      </c>
      <c r="G88" s="802"/>
      <c r="H88" s="802"/>
      <c r="I88" s="802"/>
    </row>
    <row r="89" spans="1:9" ht="15" customHeight="1">
      <c r="A89" s="774"/>
      <c r="B89" s="783" t="s">
        <v>111</v>
      </c>
      <c r="C89" s="784"/>
      <c r="D89" s="787" t="s">
        <v>112</v>
      </c>
      <c r="E89" s="774"/>
      <c r="F89" s="769" t="s">
        <v>115</v>
      </c>
      <c r="G89" s="771"/>
      <c r="H89" s="769" t="s">
        <v>115</v>
      </c>
      <c r="I89" s="770"/>
    </row>
    <row r="90" spans="1:9" ht="15" customHeight="1">
      <c r="A90" s="775"/>
      <c r="B90" s="785"/>
      <c r="C90" s="786"/>
      <c r="D90" s="788"/>
      <c r="E90" s="775"/>
      <c r="F90" s="785">
        <v>2015</v>
      </c>
      <c r="G90" s="786"/>
      <c r="H90" s="788">
        <v>2014</v>
      </c>
      <c r="I90" s="819"/>
    </row>
    <row r="91" spans="1:10" s="70" customFormat="1" ht="10.5">
      <c r="A91" s="158" t="s">
        <v>147</v>
      </c>
      <c r="B91" s="714">
        <v>15495000</v>
      </c>
      <c r="C91" s="754"/>
      <c r="D91" s="714">
        <v>21719678.14</v>
      </c>
      <c r="E91" s="754"/>
      <c r="F91" s="714">
        <v>19719678.14</v>
      </c>
      <c r="G91" s="754"/>
      <c r="H91" s="714">
        <v>7325890.87</v>
      </c>
      <c r="I91" s="829"/>
      <c r="J91" s="158"/>
    </row>
    <row r="92" spans="1:10" s="70" customFormat="1" ht="10.5">
      <c r="A92" s="275" t="s">
        <v>177</v>
      </c>
      <c r="B92" s="701">
        <v>15495000</v>
      </c>
      <c r="C92" s="731"/>
      <c r="D92" s="701">
        <v>21719678.14</v>
      </c>
      <c r="E92" s="731"/>
      <c r="F92" s="701">
        <v>19719678.14</v>
      </c>
      <c r="G92" s="731"/>
      <c r="H92" s="701">
        <v>7325890.87</v>
      </c>
      <c r="I92" s="699"/>
      <c r="J92" s="158"/>
    </row>
    <row r="93" spans="1:9" ht="10.5">
      <c r="A93" s="275" t="s">
        <v>146</v>
      </c>
      <c r="B93" s="701">
        <v>13495000</v>
      </c>
      <c r="C93" s="731"/>
      <c r="D93" s="701">
        <v>19719678.14</v>
      </c>
      <c r="E93" s="731"/>
      <c r="F93" s="701">
        <v>19719678.14</v>
      </c>
      <c r="G93" s="731"/>
      <c r="H93" s="701">
        <v>7325890.87</v>
      </c>
      <c r="I93" s="699"/>
    </row>
    <row r="94" spans="1:9" ht="10.5">
      <c r="A94" s="275" t="s">
        <v>282</v>
      </c>
      <c r="B94" s="701">
        <v>9495000</v>
      </c>
      <c r="C94" s="731"/>
      <c r="D94" s="701">
        <v>15035680.5</v>
      </c>
      <c r="E94" s="731"/>
      <c r="F94" s="701">
        <v>15035680.5</v>
      </c>
      <c r="G94" s="731"/>
      <c r="H94" s="701">
        <v>7207583.75</v>
      </c>
      <c r="I94" s="699"/>
    </row>
    <row r="95" spans="1:9" ht="10.5">
      <c r="A95" s="275" t="s">
        <v>129</v>
      </c>
      <c r="B95" s="701">
        <v>9495000</v>
      </c>
      <c r="C95" s="731"/>
      <c r="D95" s="701">
        <v>15035680.5</v>
      </c>
      <c r="E95" s="731"/>
      <c r="F95" s="701">
        <v>15035680.5</v>
      </c>
      <c r="G95" s="731"/>
      <c r="H95" s="701">
        <v>7207583.75</v>
      </c>
      <c r="I95" s="699"/>
    </row>
    <row r="96" spans="1:9" ht="10.5">
      <c r="A96" s="275" t="s">
        <v>130</v>
      </c>
      <c r="B96" s="701">
        <v>0</v>
      </c>
      <c r="C96" s="731"/>
      <c r="D96" s="701">
        <v>0</v>
      </c>
      <c r="E96" s="731"/>
      <c r="F96" s="701"/>
      <c r="G96" s="731"/>
      <c r="H96" s="701">
        <v>0</v>
      </c>
      <c r="I96" s="699"/>
    </row>
    <row r="97" spans="1:9" ht="10.5">
      <c r="A97" s="275" t="s">
        <v>131</v>
      </c>
      <c r="B97" s="701">
        <v>0</v>
      </c>
      <c r="C97" s="731"/>
      <c r="D97" s="701">
        <v>0</v>
      </c>
      <c r="E97" s="731"/>
      <c r="F97" s="701"/>
      <c r="G97" s="731"/>
      <c r="H97" s="701">
        <v>0</v>
      </c>
      <c r="I97" s="699"/>
    </row>
    <row r="98" spans="1:9" ht="10.5">
      <c r="A98" s="275" t="s">
        <v>283</v>
      </c>
      <c r="B98" s="701">
        <v>4000000</v>
      </c>
      <c r="C98" s="731"/>
      <c r="D98" s="701">
        <v>4683997.64</v>
      </c>
      <c r="E98" s="731"/>
      <c r="F98" s="701">
        <v>4683997.64</v>
      </c>
      <c r="G98" s="731"/>
      <c r="H98" s="701">
        <v>118307.12</v>
      </c>
      <c r="I98" s="699"/>
    </row>
    <row r="99" spans="1:9" ht="10.5">
      <c r="A99" s="275" t="s">
        <v>132</v>
      </c>
      <c r="B99" s="701">
        <v>4000000</v>
      </c>
      <c r="C99" s="731"/>
      <c r="D99" s="701">
        <v>4683997.64</v>
      </c>
      <c r="E99" s="731"/>
      <c r="F99" s="701">
        <v>4683997.64</v>
      </c>
      <c r="G99" s="731"/>
      <c r="H99" s="701">
        <v>118307.12</v>
      </c>
      <c r="I99" s="699"/>
    </row>
    <row r="100" spans="1:9" ht="10.5">
      <c r="A100" s="275" t="s">
        <v>133</v>
      </c>
      <c r="B100" s="701">
        <v>0</v>
      </c>
      <c r="C100" s="731"/>
      <c r="D100" s="701">
        <v>0</v>
      </c>
      <c r="E100" s="731"/>
      <c r="F100" s="701"/>
      <c r="G100" s="731"/>
      <c r="H100" s="701">
        <v>0</v>
      </c>
      <c r="I100" s="699"/>
    </row>
    <row r="101" spans="1:9" ht="10.5">
      <c r="A101" s="275" t="s">
        <v>756</v>
      </c>
      <c r="B101" s="701">
        <v>0</v>
      </c>
      <c r="C101" s="731"/>
      <c r="D101" s="701">
        <v>0</v>
      </c>
      <c r="E101" s="731"/>
      <c r="F101" s="701"/>
      <c r="G101" s="731"/>
      <c r="H101" s="701">
        <v>0</v>
      </c>
      <c r="I101" s="699"/>
    </row>
    <row r="102" spans="1:9" ht="10.5">
      <c r="A102" s="275" t="s">
        <v>778</v>
      </c>
      <c r="B102" s="701">
        <v>2000000</v>
      </c>
      <c r="C102" s="731"/>
      <c r="D102" s="701">
        <v>2000000</v>
      </c>
      <c r="E102" s="731"/>
      <c r="F102" s="701"/>
      <c r="G102" s="731"/>
      <c r="H102" s="701">
        <v>0</v>
      </c>
      <c r="I102" s="699"/>
    </row>
    <row r="103" spans="1:9" ht="10.5">
      <c r="A103" s="275" t="s">
        <v>779</v>
      </c>
      <c r="B103" s="701">
        <v>0</v>
      </c>
      <c r="C103" s="731"/>
      <c r="D103" s="701">
        <v>0</v>
      </c>
      <c r="E103" s="731"/>
      <c r="F103" s="701"/>
      <c r="G103" s="731"/>
      <c r="H103" s="701">
        <v>0</v>
      </c>
      <c r="I103" s="699"/>
    </row>
    <row r="104" spans="1:9" ht="10.5">
      <c r="A104" s="275" t="s">
        <v>178</v>
      </c>
      <c r="B104" s="701">
        <v>0</v>
      </c>
      <c r="C104" s="731"/>
      <c r="D104" s="701">
        <v>0</v>
      </c>
      <c r="E104" s="731"/>
      <c r="F104" s="701"/>
      <c r="G104" s="731"/>
      <c r="H104" s="701">
        <v>0</v>
      </c>
      <c r="I104" s="699"/>
    </row>
    <row r="105" spans="1:9" ht="10.5">
      <c r="A105" s="275" t="s">
        <v>185</v>
      </c>
      <c r="B105" s="701">
        <v>0</v>
      </c>
      <c r="C105" s="731"/>
      <c r="D105" s="701">
        <v>0</v>
      </c>
      <c r="E105" s="731"/>
      <c r="F105" s="701"/>
      <c r="G105" s="731"/>
      <c r="H105" s="701">
        <v>0</v>
      </c>
      <c r="I105" s="699"/>
    </row>
    <row r="106" spans="1:9" ht="10.5">
      <c r="A106" s="275" t="s">
        <v>182</v>
      </c>
      <c r="B106" s="701">
        <v>0</v>
      </c>
      <c r="C106" s="731"/>
      <c r="D106" s="701">
        <v>0</v>
      </c>
      <c r="E106" s="731"/>
      <c r="F106" s="701"/>
      <c r="G106" s="731"/>
      <c r="H106" s="701">
        <v>0</v>
      </c>
      <c r="I106" s="699"/>
    </row>
    <row r="107" spans="1:10" s="70" customFormat="1" ht="10.5">
      <c r="A107" s="70" t="s">
        <v>148</v>
      </c>
      <c r="B107" s="701">
        <v>0</v>
      </c>
      <c r="C107" s="731"/>
      <c r="D107" s="701">
        <v>0</v>
      </c>
      <c r="E107" s="731"/>
      <c r="F107" s="701">
        <v>0</v>
      </c>
      <c r="G107" s="731"/>
      <c r="H107" s="701">
        <v>0</v>
      </c>
      <c r="I107" s="699"/>
      <c r="J107" s="158"/>
    </row>
    <row r="108" spans="1:9" ht="10.5">
      <c r="A108" s="125" t="s">
        <v>120</v>
      </c>
      <c r="B108" s="701">
        <v>0</v>
      </c>
      <c r="C108" s="731"/>
      <c r="D108" s="701">
        <v>0</v>
      </c>
      <c r="E108" s="731"/>
      <c r="F108" s="701"/>
      <c r="G108" s="731"/>
      <c r="H108" s="701">
        <v>0</v>
      </c>
      <c r="I108" s="699"/>
    </row>
    <row r="109" spans="1:9" ht="10.5">
      <c r="A109" s="275" t="s">
        <v>227</v>
      </c>
      <c r="B109" s="701">
        <v>0</v>
      </c>
      <c r="C109" s="731"/>
      <c r="D109" s="701">
        <v>0</v>
      </c>
      <c r="E109" s="731"/>
      <c r="F109" s="701"/>
      <c r="G109" s="731"/>
      <c r="H109" s="701">
        <v>0</v>
      </c>
      <c r="I109" s="699"/>
    </row>
    <row r="110" spans="1:9" ht="10.5">
      <c r="A110" s="125" t="s">
        <v>285</v>
      </c>
      <c r="B110" s="701">
        <v>0</v>
      </c>
      <c r="C110" s="731"/>
      <c r="D110" s="701">
        <v>0</v>
      </c>
      <c r="E110" s="731"/>
      <c r="F110" s="701"/>
      <c r="G110" s="731"/>
      <c r="H110" s="701">
        <v>0</v>
      </c>
      <c r="I110" s="699"/>
    </row>
    <row r="111" spans="1:10" s="155" customFormat="1" ht="10.5">
      <c r="A111" s="70"/>
      <c r="B111" s="711"/>
      <c r="C111" s="712"/>
      <c r="D111" s="711"/>
      <c r="E111" s="712"/>
      <c r="F111" s="711"/>
      <c r="G111" s="712"/>
      <c r="H111" s="711"/>
      <c r="I111" s="826"/>
      <c r="J111" s="221"/>
    </row>
    <row r="112" spans="1:10" s="164" customFormat="1" ht="21.75" customHeight="1">
      <c r="A112" s="165" t="s">
        <v>777</v>
      </c>
      <c r="B112" s="691">
        <v>15495000</v>
      </c>
      <c r="C112" s="694"/>
      <c r="D112" s="691">
        <v>21719678.14</v>
      </c>
      <c r="E112" s="694"/>
      <c r="F112" s="691">
        <v>19719678.14</v>
      </c>
      <c r="G112" s="694"/>
      <c r="H112" s="691">
        <v>7325890.87</v>
      </c>
      <c r="I112" s="828"/>
      <c r="J112" s="412"/>
    </row>
    <row r="113" spans="1:9" ht="4.5" customHeight="1">
      <c r="A113" s="201"/>
      <c r="B113" s="202"/>
      <c r="C113" s="202"/>
      <c r="D113" s="203"/>
      <c r="E113" s="203"/>
      <c r="F113" s="203"/>
      <c r="G113" s="204"/>
      <c r="H113" s="204"/>
      <c r="I113" s="204"/>
    </row>
    <row r="114" spans="1:9" ht="33" customHeight="1">
      <c r="A114" s="197"/>
      <c r="B114" s="205" t="s">
        <v>156</v>
      </c>
      <c r="C114" s="205" t="s">
        <v>156</v>
      </c>
      <c r="D114" s="745" t="s">
        <v>157</v>
      </c>
      <c r="E114" s="747"/>
      <c r="F114" s="796" t="s">
        <v>158</v>
      </c>
      <c r="G114" s="795"/>
      <c r="H114" s="796" t="s">
        <v>347</v>
      </c>
      <c r="I114" s="794"/>
    </row>
    <row r="115" spans="1:9" ht="15" customHeight="1">
      <c r="A115" s="199" t="s">
        <v>149</v>
      </c>
      <c r="B115" s="816" t="s">
        <v>111</v>
      </c>
      <c r="C115" s="816" t="s">
        <v>112</v>
      </c>
      <c r="D115" s="318" t="s">
        <v>115</v>
      </c>
      <c r="E115" s="318" t="s">
        <v>115</v>
      </c>
      <c r="F115" s="318" t="s">
        <v>115</v>
      </c>
      <c r="G115" s="318" t="s">
        <v>115</v>
      </c>
      <c r="H115" s="812" t="s">
        <v>753</v>
      </c>
      <c r="I115" s="808" t="s">
        <v>754</v>
      </c>
    </row>
    <row r="116" spans="1:9" ht="15" customHeight="1">
      <c r="A116" s="198"/>
      <c r="B116" s="773"/>
      <c r="C116" s="773"/>
      <c r="D116" s="323">
        <v>2015</v>
      </c>
      <c r="E116" s="322">
        <v>2014</v>
      </c>
      <c r="F116" s="323">
        <v>2015</v>
      </c>
      <c r="G116" s="322">
        <v>2014</v>
      </c>
      <c r="H116" s="813"/>
      <c r="I116" s="785"/>
    </row>
    <row r="117" spans="1:10" s="70" customFormat="1" ht="12.75" customHeight="1">
      <c r="A117" s="163" t="s">
        <v>150</v>
      </c>
      <c r="B117" s="544">
        <v>0</v>
      </c>
      <c r="C117" s="544">
        <v>0</v>
      </c>
      <c r="D117" s="544">
        <v>0</v>
      </c>
      <c r="E117" s="544">
        <v>0</v>
      </c>
      <c r="F117" s="544">
        <v>0</v>
      </c>
      <c r="G117" s="544">
        <v>0</v>
      </c>
      <c r="H117" s="544">
        <v>0</v>
      </c>
      <c r="I117" s="545">
        <v>0</v>
      </c>
      <c r="J117" s="158"/>
    </row>
    <row r="118" spans="1:9" ht="10.5">
      <c r="A118" s="30" t="s">
        <v>203</v>
      </c>
      <c r="B118" s="481"/>
      <c r="C118" s="481"/>
      <c r="D118" s="481"/>
      <c r="E118" s="481"/>
      <c r="F118" s="481"/>
      <c r="G118" s="481"/>
      <c r="H118" s="481"/>
      <c r="I118" s="510"/>
    </row>
    <row r="119" spans="1:9" ht="10.5">
      <c r="A119" s="31" t="s">
        <v>204</v>
      </c>
      <c r="B119" s="481"/>
      <c r="C119" s="481"/>
      <c r="D119" s="481"/>
      <c r="E119" s="481"/>
      <c r="F119" s="481"/>
      <c r="G119" s="481"/>
      <c r="H119" s="481"/>
      <c r="I119" s="510"/>
    </row>
    <row r="120" spans="1:10" s="70" customFormat="1" ht="15" customHeight="1">
      <c r="A120" s="14" t="s">
        <v>151</v>
      </c>
      <c r="B120" s="358">
        <v>0</v>
      </c>
      <c r="C120" s="358">
        <v>0</v>
      </c>
      <c r="D120" s="358">
        <v>0</v>
      </c>
      <c r="E120" s="358">
        <v>0</v>
      </c>
      <c r="F120" s="358">
        <v>0</v>
      </c>
      <c r="G120" s="358">
        <v>0</v>
      </c>
      <c r="H120" s="358">
        <v>0</v>
      </c>
      <c r="I120" s="359">
        <v>0</v>
      </c>
      <c r="J120" s="158"/>
    </row>
    <row r="121" spans="1:9" ht="14.25" customHeight="1">
      <c r="A121" s="184" t="s">
        <v>818</v>
      </c>
      <c r="B121" s="157"/>
      <c r="C121" s="157"/>
      <c r="D121" s="157"/>
      <c r="E121" s="157"/>
      <c r="I121" s="304"/>
    </row>
    <row r="122" spans="1:10" s="20" customFormat="1" ht="11.25" customHeight="1">
      <c r="A122" s="221" t="s">
        <v>831</v>
      </c>
      <c r="J122" s="221"/>
    </row>
    <row r="124" s="275" customFormat="1" ht="11.25" customHeight="1">
      <c r="J124" s="221"/>
    </row>
    <row r="125" s="275" customFormat="1" ht="11.25" customHeight="1">
      <c r="J125" s="221"/>
    </row>
    <row r="128" spans="1:9" ht="11.25" customHeight="1">
      <c r="A128" s="275"/>
      <c r="B128" s="275"/>
      <c r="C128" s="275"/>
      <c r="D128" s="275"/>
      <c r="E128" s="275"/>
      <c r="F128" s="275"/>
      <c r="G128" s="275"/>
      <c r="H128" s="275"/>
      <c r="I128" s="275"/>
    </row>
    <row r="129" spans="1:9" ht="11.25" customHeight="1">
      <c r="A129" s="275"/>
      <c r="B129" s="275"/>
      <c r="C129" s="275"/>
      <c r="D129" s="275"/>
      <c r="E129" s="275"/>
      <c r="F129" s="275"/>
      <c r="G129" s="275"/>
      <c r="H129" s="275"/>
      <c r="I129" s="275"/>
    </row>
    <row r="130" spans="1:9" ht="11.25" customHeight="1">
      <c r="A130" s="275"/>
      <c r="B130" s="275"/>
      <c r="C130" s="275"/>
      <c r="D130" s="275"/>
      <c r="E130" s="275"/>
      <c r="F130" s="275"/>
      <c r="G130" s="275"/>
      <c r="H130" s="275"/>
      <c r="I130" s="275"/>
    </row>
    <row r="131" spans="1:9" ht="11.25" customHeight="1">
      <c r="A131" s="275"/>
      <c r="B131" s="275"/>
      <c r="C131" s="275"/>
      <c r="D131" s="275"/>
      <c r="E131" s="275"/>
      <c r="F131" s="275"/>
      <c r="G131" s="275"/>
      <c r="H131" s="275"/>
      <c r="I131" s="275"/>
    </row>
    <row r="132" spans="1:9" ht="11.25" customHeight="1">
      <c r="A132" s="275"/>
      <c r="B132" s="275"/>
      <c r="C132" s="275"/>
      <c r="D132" s="275"/>
      <c r="E132" s="275"/>
      <c r="F132" s="275"/>
      <c r="G132" s="275"/>
      <c r="H132" s="275"/>
      <c r="I132" s="275"/>
    </row>
    <row r="133" spans="1:9" ht="11.25" customHeight="1">
      <c r="A133" s="275"/>
      <c r="B133" s="275"/>
      <c r="C133" s="275"/>
      <c r="D133" s="275"/>
      <c r="E133" s="275"/>
      <c r="F133" s="275"/>
      <c r="G133" s="275"/>
      <c r="H133" s="275"/>
      <c r="I133" s="275"/>
    </row>
    <row r="134" spans="1:9" ht="11.25" customHeight="1">
      <c r="A134" s="275"/>
      <c r="B134" s="275"/>
      <c r="C134" s="275"/>
      <c r="D134" s="275"/>
      <c r="E134" s="275"/>
      <c r="F134" s="275"/>
      <c r="G134" s="275"/>
      <c r="H134" s="275"/>
      <c r="I134" s="275"/>
    </row>
    <row r="135" spans="1:9" ht="11.25" customHeight="1">
      <c r="A135" s="275"/>
      <c r="B135" s="275"/>
      <c r="C135" s="275"/>
      <c r="D135" s="275"/>
      <c r="E135" s="275"/>
      <c r="F135" s="275"/>
      <c r="G135" s="275"/>
      <c r="H135" s="275"/>
      <c r="I135" s="275"/>
    </row>
    <row r="136" spans="1:9" ht="11.25" customHeight="1">
      <c r="A136" s="275"/>
      <c r="B136" s="275"/>
      <c r="C136" s="275"/>
      <c r="D136" s="275"/>
      <c r="E136" s="275"/>
      <c r="F136" s="275"/>
      <c r="G136" s="275"/>
      <c r="H136" s="275"/>
      <c r="I136" s="275"/>
    </row>
    <row r="137" spans="1:9" ht="11.25" customHeight="1">
      <c r="A137" s="275"/>
      <c r="B137" s="275"/>
      <c r="C137" s="275"/>
      <c r="D137" s="275"/>
      <c r="E137" s="275"/>
      <c r="F137" s="275"/>
      <c r="G137" s="275"/>
      <c r="H137" s="275"/>
      <c r="I137" s="275"/>
    </row>
    <row r="138" spans="1:9" ht="11.25" customHeight="1">
      <c r="A138" s="275"/>
      <c r="B138" s="275"/>
      <c r="C138" s="275"/>
      <c r="D138" s="275"/>
      <c r="E138" s="275"/>
      <c r="F138" s="275"/>
      <c r="G138" s="275"/>
      <c r="H138" s="275"/>
      <c r="I138" s="275"/>
    </row>
    <row r="139" spans="1:9" ht="11.25" customHeight="1">
      <c r="A139" s="275"/>
      <c r="B139" s="275"/>
      <c r="C139" s="275"/>
      <c r="D139" s="275"/>
      <c r="E139" s="275"/>
      <c r="F139" s="275"/>
      <c r="G139" s="275"/>
      <c r="H139" s="275"/>
      <c r="I139" s="275"/>
    </row>
    <row r="140" spans="1:9" ht="11.25" customHeight="1">
      <c r="A140" s="275"/>
      <c r="B140" s="275"/>
      <c r="C140" s="275"/>
      <c r="D140" s="275"/>
      <c r="E140" s="275"/>
      <c r="F140" s="275"/>
      <c r="G140" s="275"/>
      <c r="H140" s="275"/>
      <c r="I140" s="275"/>
    </row>
    <row r="141" spans="1:9" ht="11.25" customHeight="1">
      <c r="A141" s="275"/>
      <c r="B141" s="275"/>
      <c r="C141" s="275"/>
      <c r="D141" s="275"/>
      <c r="E141" s="275"/>
      <c r="F141" s="275"/>
      <c r="G141" s="275"/>
      <c r="H141" s="275"/>
      <c r="I141" s="275"/>
    </row>
    <row r="142" spans="1:9" ht="11.25" customHeight="1">
      <c r="A142" s="275"/>
      <c r="B142" s="275"/>
      <c r="C142" s="275"/>
      <c r="D142" s="275"/>
      <c r="E142" s="275"/>
      <c r="F142" s="275"/>
      <c r="G142" s="275"/>
      <c r="H142" s="275"/>
      <c r="I142" s="275"/>
    </row>
  </sheetData>
  <sheetProtection/>
  <mergeCells count="304">
    <mergeCell ref="B20:C20"/>
    <mergeCell ref="D20:E20"/>
    <mergeCell ref="F20:G20"/>
    <mergeCell ref="H20:I20"/>
    <mergeCell ref="A10:A12"/>
    <mergeCell ref="B13:C13"/>
    <mergeCell ref="A3:I3"/>
    <mergeCell ref="A4:I4"/>
    <mergeCell ref="A5:I5"/>
    <mergeCell ref="A6:I6"/>
    <mergeCell ref="A7:I7"/>
    <mergeCell ref="F10:I10"/>
    <mergeCell ref="F11:G11"/>
    <mergeCell ref="F12:G12"/>
    <mergeCell ref="H11:I11"/>
    <mergeCell ref="H12:I12"/>
    <mergeCell ref="B17:C17"/>
    <mergeCell ref="D17:E17"/>
    <mergeCell ref="F17:G17"/>
    <mergeCell ref="H17:I17"/>
    <mergeCell ref="B18:C18"/>
    <mergeCell ref="D18:E18"/>
    <mergeCell ref="F18:G18"/>
    <mergeCell ref="H18:I18"/>
    <mergeCell ref="H114:I114"/>
    <mergeCell ref="I42:I43"/>
    <mergeCell ref="H42:H43"/>
    <mergeCell ref="H112:I112"/>
    <mergeCell ref="H90:I90"/>
    <mergeCell ref="F88:I88"/>
    <mergeCell ref="H91:I91"/>
    <mergeCell ref="F114:G114"/>
    <mergeCell ref="H111:I111"/>
    <mergeCell ref="H95:I95"/>
    <mergeCell ref="H96:I96"/>
    <mergeCell ref="H105:I105"/>
    <mergeCell ref="H109:I109"/>
    <mergeCell ref="H68:I68"/>
    <mergeCell ref="H94:I94"/>
    <mergeCell ref="F35:G35"/>
    <mergeCell ref="H35:I35"/>
    <mergeCell ref="B36:C36"/>
    <mergeCell ref="F112:G112"/>
    <mergeCell ref="B97:C97"/>
    <mergeCell ref="B111:C111"/>
    <mergeCell ref="D111:E111"/>
    <mergeCell ref="F111:G111"/>
    <mergeCell ref="F100:G100"/>
    <mergeCell ref="B91:C91"/>
    <mergeCell ref="B92:C92"/>
    <mergeCell ref="D91:E91"/>
    <mergeCell ref="F102:G102"/>
    <mergeCell ref="H102:I102"/>
    <mergeCell ref="H100:I100"/>
    <mergeCell ref="F92:G92"/>
    <mergeCell ref="H92:I92"/>
    <mergeCell ref="F93:G93"/>
    <mergeCell ref="H93:I93"/>
    <mergeCell ref="H97:I97"/>
    <mergeCell ref="H98:I98"/>
    <mergeCell ref="F95:G95"/>
    <mergeCell ref="F94:G94"/>
    <mergeCell ref="H99:I99"/>
    <mergeCell ref="B115:B116"/>
    <mergeCell ref="C115:C116"/>
    <mergeCell ref="B112:C112"/>
    <mergeCell ref="D112:E112"/>
    <mergeCell ref="B94:C94"/>
    <mergeCell ref="D94:E94"/>
    <mergeCell ref="B29:C29"/>
    <mergeCell ref="D29:E29"/>
    <mergeCell ref="B33:C33"/>
    <mergeCell ref="D33:E33"/>
    <mergeCell ref="B35:C35"/>
    <mergeCell ref="D35:E35"/>
    <mergeCell ref="D114:E114"/>
    <mergeCell ref="B31:C31"/>
    <mergeCell ref="D31:E31"/>
    <mergeCell ref="B102:C102"/>
    <mergeCell ref="D102:E102"/>
    <mergeCell ref="D92:E92"/>
    <mergeCell ref="B93:C93"/>
    <mergeCell ref="D93:E93"/>
    <mergeCell ref="B95:C95"/>
    <mergeCell ref="D95:E95"/>
    <mergeCell ref="D96:E96"/>
    <mergeCell ref="B100:C100"/>
    <mergeCell ref="H115:H116"/>
    <mergeCell ref="I115:I116"/>
    <mergeCell ref="B16:C16"/>
    <mergeCell ref="D16:E16"/>
    <mergeCell ref="F16:G16"/>
    <mergeCell ref="H16:I16"/>
    <mergeCell ref="B19:C19"/>
    <mergeCell ref="D19:E19"/>
    <mergeCell ref="F19:G19"/>
    <mergeCell ref="H19:I19"/>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B14:C14"/>
    <mergeCell ref="D13:E13"/>
    <mergeCell ref="F13:G13"/>
    <mergeCell ref="H13:I13"/>
    <mergeCell ref="D14:E14"/>
    <mergeCell ref="F14:G14"/>
    <mergeCell ref="H14:I14"/>
    <mergeCell ref="B15:C15"/>
    <mergeCell ref="D15:E15"/>
    <mergeCell ref="F15:G15"/>
    <mergeCell ref="H15:I15"/>
    <mergeCell ref="F22:G22"/>
    <mergeCell ref="H22:I22"/>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F31:G31"/>
    <mergeCell ref="H31:I31"/>
    <mergeCell ref="B32:C32"/>
    <mergeCell ref="D32:E32"/>
    <mergeCell ref="F32:G32"/>
    <mergeCell ref="H32:I32"/>
    <mergeCell ref="F29:G29"/>
    <mergeCell ref="H29:I29"/>
    <mergeCell ref="B30:C30"/>
    <mergeCell ref="D30:E30"/>
    <mergeCell ref="F30:G30"/>
    <mergeCell ref="H30:I30"/>
    <mergeCell ref="A65:A67"/>
    <mergeCell ref="H41:I41"/>
    <mergeCell ref="F41:G41"/>
    <mergeCell ref="D41:E41"/>
    <mergeCell ref="B37:C37"/>
    <mergeCell ref="D37:E37"/>
    <mergeCell ref="F37:G37"/>
    <mergeCell ref="H37:I37"/>
    <mergeCell ref="B38:C38"/>
    <mergeCell ref="D38:E38"/>
    <mergeCell ref="F38:G38"/>
    <mergeCell ref="A41:A43"/>
    <mergeCell ref="H67:I67"/>
    <mergeCell ref="D100:E100"/>
    <mergeCell ref="H101:I101"/>
    <mergeCell ref="F91:G91"/>
    <mergeCell ref="F96:G96"/>
    <mergeCell ref="B66:C67"/>
    <mergeCell ref="D66:E67"/>
    <mergeCell ref="F66:G66"/>
    <mergeCell ref="H66:I66"/>
    <mergeCell ref="F89:G89"/>
    <mergeCell ref="H89:I89"/>
    <mergeCell ref="F90:G90"/>
    <mergeCell ref="D97:E97"/>
    <mergeCell ref="F97:G97"/>
    <mergeCell ref="B101:C101"/>
    <mergeCell ref="D101:E101"/>
    <mergeCell ref="F101:G101"/>
    <mergeCell ref="B96:C96"/>
    <mergeCell ref="B99:C99"/>
    <mergeCell ref="D99:E99"/>
    <mergeCell ref="F99:G99"/>
    <mergeCell ref="F67:G67"/>
    <mergeCell ref="B68:C68"/>
    <mergeCell ref="D68:E68"/>
    <mergeCell ref="F68:G68"/>
    <mergeCell ref="B106:C106"/>
    <mergeCell ref="D106:E106"/>
    <mergeCell ref="F106:G106"/>
    <mergeCell ref="H106:I106"/>
    <mergeCell ref="B103:C103"/>
    <mergeCell ref="D103:E103"/>
    <mergeCell ref="F103:G103"/>
    <mergeCell ref="H103:I103"/>
    <mergeCell ref="B104:C104"/>
    <mergeCell ref="D104:E104"/>
    <mergeCell ref="F104:G104"/>
    <mergeCell ref="H104:I104"/>
    <mergeCell ref="D105:E105"/>
    <mergeCell ref="F105:G105"/>
    <mergeCell ref="B105:C105"/>
    <mergeCell ref="B110:C110"/>
    <mergeCell ref="D110:E110"/>
    <mergeCell ref="F110:G110"/>
    <mergeCell ref="H110:I110"/>
    <mergeCell ref="B107:C107"/>
    <mergeCell ref="D107:E107"/>
    <mergeCell ref="F107:G107"/>
    <mergeCell ref="H107:I107"/>
    <mergeCell ref="B108:C108"/>
    <mergeCell ref="D108:E108"/>
    <mergeCell ref="F108:G108"/>
    <mergeCell ref="H108:I108"/>
    <mergeCell ref="B109:C109"/>
    <mergeCell ref="D109:E109"/>
    <mergeCell ref="F109:G109"/>
    <mergeCell ref="F9:G9"/>
    <mergeCell ref="B10:C10"/>
    <mergeCell ref="D10:E10"/>
    <mergeCell ref="B11:C12"/>
    <mergeCell ref="D11:E12"/>
    <mergeCell ref="B42:B43"/>
    <mergeCell ref="C42:C43"/>
    <mergeCell ref="B65:C65"/>
    <mergeCell ref="D65:E65"/>
    <mergeCell ref="F65:I65"/>
    <mergeCell ref="H38:I38"/>
    <mergeCell ref="B39:C39"/>
    <mergeCell ref="D39:E39"/>
    <mergeCell ref="F39:G39"/>
    <mergeCell ref="H39:I39"/>
    <mergeCell ref="D36:E36"/>
    <mergeCell ref="F36:G36"/>
    <mergeCell ref="H36:I36"/>
    <mergeCell ref="F33:G33"/>
    <mergeCell ref="H33:I33"/>
    <mergeCell ref="B34:C34"/>
    <mergeCell ref="D34:E34"/>
    <mergeCell ref="F34:G34"/>
    <mergeCell ref="H34:I34"/>
    <mergeCell ref="B69:C69"/>
    <mergeCell ref="D69:E69"/>
    <mergeCell ref="F69:G69"/>
    <mergeCell ref="H69:I69"/>
    <mergeCell ref="B70:C70"/>
    <mergeCell ref="D70:E70"/>
    <mergeCell ref="F70:G70"/>
    <mergeCell ref="H70:I70"/>
    <mergeCell ref="B71:C71"/>
    <mergeCell ref="D71:E71"/>
    <mergeCell ref="F71:G71"/>
    <mergeCell ref="H71:I71"/>
    <mergeCell ref="B72:C72"/>
    <mergeCell ref="D72:E72"/>
    <mergeCell ref="F72:G72"/>
    <mergeCell ref="H72:I72"/>
    <mergeCell ref="B73:C73"/>
    <mergeCell ref="D73:E73"/>
    <mergeCell ref="F73:G73"/>
    <mergeCell ref="H73:I73"/>
    <mergeCell ref="B74:C74"/>
    <mergeCell ref="D74:E74"/>
    <mergeCell ref="F74:G74"/>
    <mergeCell ref="H74:I74"/>
    <mergeCell ref="B75:C75"/>
    <mergeCell ref="D75:E75"/>
    <mergeCell ref="F75:G75"/>
    <mergeCell ref="H75:I75"/>
    <mergeCell ref="B76:C76"/>
    <mergeCell ref="D76:E76"/>
    <mergeCell ref="F76:G76"/>
    <mergeCell ref="H76:I76"/>
    <mergeCell ref="A78:C78"/>
    <mergeCell ref="D78:I78"/>
    <mergeCell ref="A79:C79"/>
    <mergeCell ref="D79:I79"/>
    <mergeCell ref="A81:C82"/>
    <mergeCell ref="D81:I81"/>
    <mergeCell ref="D82:F82"/>
    <mergeCell ref="G82:I82"/>
    <mergeCell ref="A86:C86"/>
    <mergeCell ref="D86:F86"/>
    <mergeCell ref="G86:I86"/>
    <mergeCell ref="B98:C98"/>
    <mergeCell ref="D98:E98"/>
    <mergeCell ref="F98:G98"/>
    <mergeCell ref="D87:E87"/>
    <mergeCell ref="B88:C88"/>
    <mergeCell ref="D88:E88"/>
    <mergeCell ref="B89:C90"/>
    <mergeCell ref="D89:E90"/>
    <mergeCell ref="A83:C83"/>
    <mergeCell ref="D83:F83"/>
    <mergeCell ref="G83:I83"/>
    <mergeCell ref="A84:C84"/>
    <mergeCell ref="D84:F84"/>
    <mergeCell ref="G84:I84"/>
    <mergeCell ref="A85:C85"/>
    <mergeCell ref="D85:F85"/>
    <mergeCell ref="G85:I85"/>
    <mergeCell ref="A88:A90"/>
  </mergeCells>
  <printOptions horizontalCentered="1"/>
  <pageMargins left="0.1968503937007874" right="0.1968503937007874" top="0.1968503937007874" bottom="0.1968503937007874" header="0" footer="0"/>
  <pageSetup fitToHeight="1" fitToWidth="1" horizontalDpi="600" verticalDpi="600" orientation="portrait" paperSize="9" scale="4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66"/>
  <sheetViews>
    <sheetView showGridLines="0" zoomScalePageLayoutView="0" workbookViewId="0" topLeftCell="A1">
      <selection activeCell="A1" sqref="A1"/>
    </sheetView>
  </sheetViews>
  <sheetFormatPr defaultColWidth="9.140625" defaultRowHeight="11.25" customHeight="1"/>
  <cols>
    <col min="1" max="1" width="65.140625" style="172" customWidth="1"/>
    <col min="2" max="6" width="14.140625" style="172" customWidth="1"/>
    <col min="7" max="7" width="16.421875" style="172" customWidth="1"/>
    <col min="8" max="16384" width="9.140625" style="172" customWidth="1"/>
  </cols>
  <sheetData>
    <row r="1" spans="1:7" s="27" customFormat="1" ht="10.5">
      <c r="A1" s="302"/>
      <c r="B1" s="302"/>
      <c r="C1" s="302"/>
      <c r="D1" s="302"/>
      <c r="E1" s="302"/>
      <c r="F1" s="302"/>
      <c r="G1" s="302"/>
    </row>
    <row r="2" spans="4:5" s="27" customFormat="1" ht="10.5">
      <c r="D2" s="114"/>
      <c r="E2" s="114"/>
    </row>
    <row r="3" spans="1:7" s="48" customFormat="1" ht="10.5">
      <c r="A3" s="738" t="s">
        <v>644</v>
      </c>
      <c r="B3" s="738"/>
      <c r="C3" s="738"/>
      <c r="D3" s="738"/>
      <c r="E3" s="738"/>
      <c r="F3" s="738"/>
      <c r="G3" s="738"/>
    </row>
    <row r="4" spans="1:7" s="48" customFormat="1" ht="10.5">
      <c r="A4" s="738" t="s">
        <v>105</v>
      </c>
      <c r="B4" s="738"/>
      <c r="C4" s="738"/>
      <c r="D4" s="738"/>
      <c r="E4" s="738"/>
      <c r="F4" s="738"/>
      <c r="G4" s="738"/>
    </row>
    <row r="5" spans="1:7" s="48" customFormat="1" ht="10.5">
      <c r="A5" s="738" t="s">
        <v>556</v>
      </c>
      <c r="B5" s="738"/>
      <c r="C5" s="738"/>
      <c r="D5" s="738"/>
      <c r="E5" s="738"/>
      <c r="F5" s="738"/>
      <c r="G5" s="738"/>
    </row>
    <row r="6" spans="1:7" s="48" customFormat="1" ht="10.5">
      <c r="A6" s="738" t="s">
        <v>107</v>
      </c>
      <c r="B6" s="738"/>
      <c r="C6" s="738"/>
      <c r="D6" s="738"/>
      <c r="E6" s="738"/>
      <c r="F6" s="738"/>
      <c r="G6" s="738"/>
    </row>
    <row r="7" spans="1:7" s="48" customFormat="1" ht="10.5">
      <c r="A7" s="738" t="s">
        <v>879</v>
      </c>
      <c r="B7" s="738"/>
      <c r="C7" s="738"/>
      <c r="D7" s="738"/>
      <c r="E7" s="738"/>
      <c r="F7" s="738"/>
      <c r="G7" s="738"/>
    </row>
    <row r="8" spans="1:7" s="27" customFormat="1" ht="10.5">
      <c r="A8" s="49"/>
      <c r="B8" s="49"/>
      <c r="C8" s="49"/>
      <c r="D8" s="49"/>
      <c r="E8" s="49"/>
      <c r="F8" s="49"/>
      <c r="G8" s="49"/>
    </row>
    <row r="9" spans="1:7" s="27" customFormat="1" ht="10.5">
      <c r="A9" s="27" t="s">
        <v>557</v>
      </c>
      <c r="D9" s="134"/>
      <c r="E9" s="114"/>
      <c r="G9" s="232">
        <v>1</v>
      </c>
    </row>
    <row r="10" spans="1:7" s="70" customFormat="1" ht="15" customHeight="1">
      <c r="A10" s="771" t="s">
        <v>558</v>
      </c>
      <c r="B10" s="796" t="s">
        <v>160</v>
      </c>
      <c r="C10" s="794"/>
      <c r="D10" s="794"/>
      <c r="E10" s="794"/>
      <c r="F10" s="794"/>
      <c r="G10" s="794"/>
    </row>
    <row r="11" spans="1:7" s="70" customFormat="1" ht="15" customHeight="1">
      <c r="A11" s="774"/>
      <c r="B11" s="769" t="s">
        <v>775</v>
      </c>
      <c r="C11" s="771"/>
      <c r="D11" s="739" t="s">
        <v>874</v>
      </c>
      <c r="E11" s="835"/>
      <c r="F11" s="739" t="s">
        <v>886</v>
      </c>
      <c r="G11" s="835"/>
    </row>
    <row r="12" spans="1:7" s="70" customFormat="1" ht="15" customHeight="1">
      <c r="A12" s="775"/>
      <c r="B12" s="785" t="s">
        <v>116</v>
      </c>
      <c r="C12" s="786"/>
      <c r="D12" s="836" t="s">
        <v>117</v>
      </c>
      <c r="E12" s="753"/>
      <c r="F12" s="752" t="s">
        <v>152</v>
      </c>
      <c r="G12" s="836"/>
    </row>
    <row r="13" spans="1:7" s="70" customFormat="1" ht="12.75">
      <c r="A13" s="158" t="s">
        <v>559</v>
      </c>
      <c r="B13" s="714">
        <v>8602359025.35</v>
      </c>
      <c r="C13" s="730"/>
      <c r="D13" s="714">
        <v>8732763384.96</v>
      </c>
      <c r="E13" s="730"/>
      <c r="F13" s="714">
        <v>8816263408.48</v>
      </c>
      <c r="G13" s="791"/>
    </row>
    <row r="14" spans="1:7" s="70" customFormat="1" ht="12.75">
      <c r="A14" s="158" t="s">
        <v>183</v>
      </c>
      <c r="B14" s="722">
        <v>609938356.02</v>
      </c>
      <c r="C14" s="732"/>
      <c r="D14" s="722">
        <v>1077995529.64</v>
      </c>
      <c r="E14" s="765"/>
      <c r="F14" s="722">
        <v>1011249446.7199999</v>
      </c>
      <c r="G14" s="765"/>
    </row>
    <row r="15" spans="1:7" ht="12.75">
      <c r="A15" s="171" t="s">
        <v>560</v>
      </c>
      <c r="B15" s="701">
        <v>755342169.39</v>
      </c>
      <c r="C15" s="732"/>
      <c r="D15" s="701">
        <v>1156920301.4</v>
      </c>
      <c r="E15" s="732"/>
      <c r="F15" s="701">
        <v>1070565719.93</v>
      </c>
      <c r="G15" s="765"/>
    </row>
    <row r="16" spans="1:7" ht="12.75">
      <c r="A16" s="171" t="s">
        <v>561</v>
      </c>
      <c r="B16" s="701">
        <v>0</v>
      </c>
      <c r="C16" s="732"/>
      <c r="D16" s="701">
        <v>0</v>
      </c>
      <c r="E16" s="732"/>
      <c r="F16" s="701">
        <v>0</v>
      </c>
      <c r="G16" s="765"/>
    </row>
    <row r="17" spans="1:7" ht="12.75">
      <c r="A17" s="171" t="s">
        <v>562</v>
      </c>
      <c r="B17" s="701">
        <v>145403813.37</v>
      </c>
      <c r="C17" s="732"/>
      <c r="D17" s="701">
        <v>78924771.76</v>
      </c>
      <c r="E17" s="732"/>
      <c r="F17" s="701">
        <v>59316273.21</v>
      </c>
      <c r="G17" s="765"/>
    </row>
    <row r="18" spans="1:7" s="70" customFormat="1" ht="12.75">
      <c r="A18" s="158" t="s">
        <v>563</v>
      </c>
      <c r="B18" s="722">
        <v>7992420669.33</v>
      </c>
      <c r="C18" s="732"/>
      <c r="D18" s="722">
        <v>7654767855.319999</v>
      </c>
      <c r="E18" s="732"/>
      <c r="F18" s="722">
        <v>7805013961.759999</v>
      </c>
      <c r="G18" s="765"/>
    </row>
    <row r="19" spans="1:7" s="70" customFormat="1" ht="12.75">
      <c r="A19" s="158" t="s">
        <v>564</v>
      </c>
      <c r="B19" s="722">
        <v>0</v>
      </c>
      <c r="C19" s="732"/>
      <c r="D19" s="722">
        <v>0</v>
      </c>
      <c r="E19" s="732"/>
      <c r="F19" s="722">
        <v>0</v>
      </c>
      <c r="G19" s="765"/>
    </row>
    <row r="20" spans="1:7" s="70" customFormat="1" ht="12.75">
      <c r="A20" s="158" t="s">
        <v>565</v>
      </c>
      <c r="B20" s="758">
        <v>94123805.31</v>
      </c>
      <c r="C20" s="713"/>
      <c r="D20" s="758">
        <v>92523506.76</v>
      </c>
      <c r="E20" s="713"/>
      <c r="F20" s="758">
        <v>94057476.12</v>
      </c>
      <c r="G20" s="690"/>
    </row>
    <row r="21" spans="1:7" s="70" customFormat="1" ht="15" customHeight="1">
      <c r="A21" s="116" t="s">
        <v>566</v>
      </c>
      <c r="B21" s="691">
        <v>7898296864.0199995</v>
      </c>
      <c r="C21" s="693"/>
      <c r="D21" s="691">
        <v>7562244348.5599985</v>
      </c>
      <c r="E21" s="693"/>
      <c r="F21" s="691">
        <v>7710956485.639999</v>
      </c>
      <c r="G21" s="792"/>
    </row>
    <row r="22" spans="2:7" ht="4.5" customHeight="1">
      <c r="B22" s="48"/>
      <c r="C22" s="48"/>
      <c r="D22" s="48"/>
      <c r="E22" s="48"/>
      <c r="F22" s="48"/>
      <c r="G22" s="48"/>
    </row>
    <row r="23" spans="1:7" s="70" customFormat="1" ht="15" customHeight="1">
      <c r="A23" s="771" t="s">
        <v>567</v>
      </c>
      <c r="B23" s="745" t="s">
        <v>207</v>
      </c>
      <c r="C23" s="746"/>
      <c r="D23" s="746"/>
      <c r="E23" s="746"/>
      <c r="F23" s="746"/>
      <c r="G23" s="746"/>
    </row>
    <row r="24" spans="1:7" s="70" customFormat="1" ht="15" customHeight="1">
      <c r="A24" s="774"/>
      <c r="B24" s="167"/>
      <c r="C24" s="168" t="s">
        <v>113</v>
      </c>
      <c r="D24" s="169"/>
      <c r="E24" s="167"/>
      <c r="F24" s="168" t="s">
        <v>115</v>
      </c>
      <c r="G24" s="168"/>
    </row>
    <row r="25" spans="1:7" s="70" customFormat="1" ht="15" customHeight="1">
      <c r="A25" s="775"/>
      <c r="B25" s="16"/>
      <c r="C25" s="408" t="s">
        <v>568</v>
      </c>
      <c r="D25" s="166"/>
      <c r="E25" s="16"/>
      <c r="F25" s="408" t="s">
        <v>569</v>
      </c>
      <c r="G25" s="183"/>
    </row>
    <row r="26" spans="1:7" s="70" customFormat="1" ht="15" customHeight="1">
      <c r="A26" s="170" t="s">
        <v>208</v>
      </c>
      <c r="B26" s="832">
        <v>148712137.08000088</v>
      </c>
      <c r="C26" s="792"/>
      <c r="D26" s="693"/>
      <c r="E26" s="832">
        <v>-187340378.3800001</v>
      </c>
      <c r="F26" s="792"/>
      <c r="G26" s="792"/>
    </row>
    <row r="27" spans="2:7" ht="4.5" customHeight="1">
      <c r="B27" s="48"/>
      <c r="C27" s="48"/>
      <c r="D27" s="60"/>
      <c r="E27" s="60"/>
      <c r="F27" s="48"/>
      <c r="G27" s="48"/>
    </row>
    <row r="28" spans="1:7" s="70" customFormat="1" ht="15" customHeight="1">
      <c r="A28" s="770" t="s">
        <v>570</v>
      </c>
      <c r="B28" s="770"/>
      <c r="C28" s="770"/>
      <c r="D28" s="771"/>
      <c r="E28" s="808" t="s">
        <v>571</v>
      </c>
      <c r="F28" s="802"/>
      <c r="G28" s="802"/>
    </row>
    <row r="29" spans="1:7" s="70" customFormat="1" ht="15" customHeight="1">
      <c r="A29" s="833" t="s">
        <v>774</v>
      </c>
      <c r="B29" s="833"/>
      <c r="C29" s="833"/>
      <c r="D29" s="834"/>
      <c r="E29" s="832">
        <v>-279873000</v>
      </c>
      <c r="F29" s="792"/>
      <c r="G29" s="792"/>
    </row>
    <row r="30" spans="1:7" ht="4.5" customHeight="1">
      <c r="A30" s="26"/>
      <c r="B30" s="26"/>
      <c r="C30" s="26"/>
      <c r="D30" s="26"/>
      <c r="E30" s="68"/>
      <c r="F30" s="68"/>
      <c r="G30" s="68"/>
    </row>
    <row r="31" spans="1:7" s="70" customFormat="1" ht="15" customHeight="1">
      <c r="A31" s="746" t="s">
        <v>572</v>
      </c>
      <c r="B31" s="746"/>
      <c r="C31" s="746"/>
      <c r="D31" s="746"/>
      <c r="E31" s="746"/>
      <c r="F31" s="746"/>
      <c r="G31" s="746"/>
    </row>
    <row r="32" spans="1:7" s="70" customFormat="1" ht="15" customHeight="1">
      <c r="A32" s="771" t="s">
        <v>573</v>
      </c>
      <c r="B32" s="796" t="s">
        <v>160</v>
      </c>
      <c r="C32" s="794"/>
      <c r="D32" s="794"/>
      <c r="E32" s="794"/>
      <c r="F32" s="794"/>
      <c r="G32" s="794"/>
    </row>
    <row r="33" spans="1:7" s="70" customFormat="1" ht="15" customHeight="1">
      <c r="A33" s="774"/>
      <c r="B33" s="769" t="s">
        <v>775</v>
      </c>
      <c r="C33" s="771"/>
      <c r="D33" s="739" t="s">
        <v>874</v>
      </c>
      <c r="E33" s="740"/>
      <c r="F33" s="739" t="s">
        <v>886</v>
      </c>
      <c r="G33" s="835"/>
    </row>
    <row r="34" spans="1:7" s="70" customFormat="1" ht="15" customHeight="1">
      <c r="A34" s="775"/>
      <c r="B34" s="785" t="s">
        <v>116</v>
      </c>
      <c r="C34" s="786"/>
      <c r="D34" s="836" t="s">
        <v>117</v>
      </c>
      <c r="E34" s="753"/>
      <c r="F34" s="752" t="s">
        <v>152</v>
      </c>
      <c r="G34" s="836"/>
    </row>
    <row r="35" spans="1:7" s="70" customFormat="1" ht="12.75">
      <c r="A35" s="70" t="s">
        <v>574</v>
      </c>
      <c r="B35" s="837">
        <v>44598835.22</v>
      </c>
      <c r="C35" s="730"/>
      <c r="D35" s="837">
        <v>60223262098.96</v>
      </c>
      <c r="E35" s="730"/>
      <c r="F35" s="837">
        <v>60223262098.96</v>
      </c>
      <c r="G35" s="791"/>
    </row>
    <row r="36" spans="1:7" ht="12.75">
      <c r="A36" s="172" t="s">
        <v>575</v>
      </c>
      <c r="B36" s="838">
        <v>44598835.22</v>
      </c>
      <c r="C36" s="732"/>
      <c r="D36" s="838">
        <v>60223262098.96</v>
      </c>
      <c r="E36" s="732"/>
      <c r="F36" s="838">
        <v>60223262098.96</v>
      </c>
      <c r="G36" s="765"/>
    </row>
    <row r="37" spans="1:7" ht="12.75">
      <c r="A37" s="172" t="s">
        <v>576</v>
      </c>
      <c r="B37" s="838">
        <v>0</v>
      </c>
      <c r="C37" s="732"/>
      <c r="D37" s="838">
        <v>0</v>
      </c>
      <c r="E37" s="732"/>
      <c r="F37" s="838">
        <v>0</v>
      </c>
      <c r="G37" s="765"/>
    </row>
    <row r="38" spans="1:7" s="70" customFormat="1" ht="12.75">
      <c r="A38" s="70" t="s">
        <v>577</v>
      </c>
      <c r="B38" s="839">
        <v>32803010.439999998</v>
      </c>
      <c r="C38" s="732"/>
      <c r="D38" s="839">
        <v>221551259.13</v>
      </c>
      <c r="E38" s="732"/>
      <c r="F38" s="839">
        <v>198858164.12</v>
      </c>
      <c r="G38" s="765"/>
    </row>
    <row r="39" spans="1:7" ht="12.75">
      <c r="A39" s="172" t="s">
        <v>578</v>
      </c>
      <c r="B39" s="838">
        <v>564137.87</v>
      </c>
      <c r="C39" s="732"/>
      <c r="D39" s="838">
        <v>177612454.53</v>
      </c>
      <c r="E39" s="732"/>
      <c r="F39" s="838">
        <v>132241187.25</v>
      </c>
      <c r="G39" s="765"/>
    </row>
    <row r="40" spans="1:7" ht="12.75">
      <c r="A40" s="172" t="s">
        <v>579</v>
      </c>
      <c r="B40" s="838">
        <v>44034697.35</v>
      </c>
      <c r="C40" s="732"/>
      <c r="D40" s="838">
        <v>55734629.38</v>
      </c>
      <c r="E40" s="732"/>
      <c r="F40" s="838">
        <v>78412801.65</v>
      </c>
      <c r="G40" s="765"/>
    </row>
    <row r="41" spans="1:7" ht="12.75">
      <c r="A41" s="172" t="s">
        <v>561</v>
      </c>
      <c r="B41" s="838">
        <v>0</v>
      </c>
      <c r="C41" s="732"/>
      <c r="D41" s="838">
        <v>0</v>
      </c>
      <c r="E41" s="732"/>
      <c r="F41" s="838">
        <v>0</v>
      </c>
      <c r="G41" s="765"/>
    </row>
    <row r="42" spans="1:7" ht="12.75">
      <c r="A42" s="172" t="s">
        <v>580</v>
      </c>
      <c r="B42" s="838">
        <v>11795824.78</v>
      </c>
      <c r="C42" s="732"/>
      <c r="D42" s="838">
        <v>11795824.78</v>
      </c>
      <c r="E42" s="732"/>
      <c r="F42" s="838">
        <v>11795824.78</v>
      </c>
      <c r="G42" s="765"/>
    </row>
    <row r="43" spans="1:7" s="70" customFormat="1" ht="12.75" customHeight="1">
      <c r="A43" s="70" t="s">
        <v>581</v>
      </c>
      <c r="B43" s="839">
        <v>11795824.780000001</v>
      </c>
      <c r="C43" s="732"/>
      <c r="D43" s="839">
        <v>60001710839.83</v>
      </c>
      <c r="E43" s="732"/>
      <c r="F43" s="839">
        <v>60024403934.84</v>
      </c>
      <c r="G43" s="765"/>
    </row>
    <row r="44" spans="1:7" s="70" customFormat="1" ht="13.5" customHeight="1">
      <c r="A44" s="70" t="s">
        <v>582</v>
      </c>
      <c r="B44" s="841"/>
      <c r="C44" s="713"/>
      <c r="D44" s="841"/>
      <c r="E44" s="713"/>
      <c r="F44" s="841"/>
      <c r="G44" s="690"/>
    </row>
    <row r="45" spans="1:7" s="70" customFormat="1" ht="15" customHeight="1">
      <c r="A45" s="116" t="s">
        <v>583</v>
      </c>
      <c r="B45" s="840">
        <v>11795824.780000001</v>
      </c>
      <c r="C45" s="693"/>
      <c r="D45" s="840">
        <v>60001710839.83</v>
      </c>
      <c r="E45" s="693"/>
      <c r="F45" s="840">
        <v>60024403934.84</v>
      </c>
      <c r="G45" s="792"/>
    </row>
    <row r="46" spans="1:7" ht="12.75" customHeight="1">
      <c r="A46" s="48" t="s">
        <v>818</v>
      </c>
      <c r="B46" s="78"/>
      <c r="C46" s="78"/>
      <c r="D46" s="78"/>
      <c r="E46" s="78"/>
      <c r="F46" s="78"/>
      <c r="G46" s="307"/>
    </row>
    <row r="47" ht="11.25" customHeight="1">
      <c r="A47" s="180"/>
    </row>
    <row r="51" spans="1:7" ht="11.25" customHeight="1">
      <c r="A51" s="275"/>
      <c r="B51" s="275"/>
      <c r="C51" s="275"/>
      <c r="D51" s="275"/>
      <c r="E51" s="275"/>
      <c r="F51" s="275"/>
      <c r="G51" s="275"/>
    </row>
    <row r="52" spans="1:7" ht="11.25" customHeight="1">
      <c r="A52" s="275"/>
      <c r="B52" s="275"/>
      <c r="C52" s="275"/>
      <c r="D52" s="275"/>
      <c r="E52" s="275"/>
      <c r="F52" s="275"/>
      <c r="G52" s="275"/>
    </row>
    <row r="53" spans="1:7" ht="11.25" customHeight="1">
      <c r="A53" s="275"/>
      <c r="B53" s="275"/>
      <c r="C53" s="275"/>
      <c r="D53" s="275"/>
      <c r="E53" s="275"/>
      <c r="F53" s="275"/>
      <c r="G53" s="275"/>
    </row>
    <row r="54" spans="1:7" ht="11.25" customHeight="1">
      <c r="A54" s="275"/>
      <c r="B54" s="275"/>
      <c r="C54" s="275"/>
      <c r="D54" s="275"/>
      <c r="E54" s="275"/>
      <c r="F54" s="275"/>
      <c r="G54" s="275"/>
    </row>
    <row r="55" spans="1:7" ht="11.25" customHeight="1">
      <c r="A55" s="275"/>
      <c r="B55" s="275"/>
      <c r="C55" s="275"/>
      <c r="D55" s="275"/>
      <c r="E55" s="275"/>
      <c r="F55" s="275"/>
      <c r="G55" s="275"/>
    </row>
    <row r="56" spans="1:7" ht="11.25" customHeight="1">
      <c r="A56" s="275"/>
      <c r="B56" s="275"/>
      <c r="C56" s="275"/>
      <c r="D56" s="275"/>
      <c r="E56" s="275"/>
      <c r="F56" s="275"/>
      <c r="G56" s="275"/>
    </row>
    <row r="57" spans="1:7" ht="11.25" customHeight="1">
      <c r="A57" s="275"/>
      <c r="B57" s="275"/>
      <c r="C57" s="275"/>
      <c r="D57" s="275"/>
      <c r="E57" s="275"/>
      <c r="F57" s="275"/>
      <c r="G57" s="275"/>
    </row>
    <row r="58" spans="1:7" ht="11.25" customHeight="1">
      <c r="A58" s="275"/>
      <c r="B58" s="275"/>
      <c r="C58" s="275"/>
      <c r="D58" s="275"/>
      <c r="E58" s="275"/>
      <c r="F58" s="275"/>
      <c r="G58" s="275"/>
    </row>
    <row r="59" spans="1:7" ht="11.25" customHeight="1">
      <c r="A59" s="275"/>
      <c r="B59" s="275"/>
      <c r="C59" s="275"/>
      <c r="D59" s="275"/>
      <c r="E59" s="275"/>
      <c r="F59" s="275"/>
      <c r="G59" s="275"/>
    </row>
    <row r="60" spans="1:7" ht="11.25" customHeight="1">
      <c r="A60" s="275"/>
      <c r="B60" s="275"/>
      <c r="C60" s="275"/>
      <c r="D60" s="275"/>
      <c r="E60" s="275"/>
      <c r="F60" s="275"/>
      <c r="G60" s="275"/>
    </row>
    <row r="61" spans="1:7" ht="11.25" customHeight="1">
      <c r="A61" s="275"/>
      <c r="B61" s="275"/>
      <c r="C61" s="275"/>
      <c r="D61" s="275"/>
      <c r="E61" s="275"/>
      <c r="F61" s="275"/>
      <c r="G61" s="275"/>
    </row>
    <row r="62" spans="1:7" ht="11.25" customHeight="1">
      <c r="A62" s="275"/>
      <c r="B62" s="275"/>
      <c r="C62" s="275"/>
      <c r="D62" s="275"/>
      <c r="E62" s="275"/>
      <c r="F62" s="275"/>
      <c r="G62" s="275"/>
    </row>
    <row r="63" spans="1:7" ht="11.25" customHeight="1">
      <c r="A63" s="275"/>
      <c r="B63" s="275"/>
      <c r="C63" s="275"/>
      <c r="D63" s="275"/>
      <c r="E63" s="275"/>
      <c r="F63" s="275"/>
      <c r="G63" s="275"/>
    </row>
    <row r="64" spans="1:7" ht="11.25" customHeight="1">
      <c r="A64" s="275"/>
      <c r="B64" s="275"/>
      <c r="C64" s="275"/>
      <c r="D64" s="275"/>
      <c r="E64" s="275"/>
      <c r="F64" s="275"/>
      <c r="G64" s="275"/>
    </row>
    <row r="65" spans="1:7" ht="11.25" customHeight="1">
      <c r="A65" s="275"/>
      <c r="B65" s="275"/>
      <c r="C65" s="275"/>
      <c r="D65" s="275"/>
      <c r="E65" s="275"/>
      <c r="F65" s="275"/>
      <c r="G65" s="275"/>
    </row>
    <row r="66" spans="1:7" ht="11.25" customHeight="1">
      <c r="A66" s="275"/>
      <c r="B66" s="275"/>
      <c r="C66" s="275"/>
      <c r="D66" s="275"/>
      <c r="E66" s="275"/>
      <c r="F66" s="275"/>
      <c r="G66" s="275"/>
    </row>
  </sheetData>
  <sheetProtection/>
  <mergeCells count="90">
    <mergeCell ref="A23:A25"/>
    <mergeCell ref="A32:A34"/>
    <mergeCell ref="F13:G13"/>
    <mergeCell ref="B19:C19"/>
    <mergeCell ref="D19:E19"/>
    <mergeCell ref="F19:G19"/>
    <mergeCell ref="B20:C20"/>
    <mergeCell ref="D20:E20"/>
    <mergeCell ref="F20:G20"/>
    <mergeCell ref="B17:C17"/>
    <mergeCell ref="D17:E17"/>
    <mergeCell ref="F17:G17"/>
    <mergeCell ref="B18:C18"/>
    <mergeCell ref="D18:E18"/>
    <mergeCell ref="F18:G18"/>
    <mergeCell ref="F14:G14"/>
    <mergeCell ref="B45:C45"/>
    <mergeCell ref="D45:E45"/>
    <mergeCell ref="F45:G45"/>
    <mergeCell ref="B26:D26"/>
    <mergeCell ref="E26:G26"/>
    <mergeCell ref="A28:D28"/>
    <mergeCell ref="E28:G28"/>
    <mergeCell ref="B32:G32"/>
    <mergeCell ref="B43:C43"/>
    <mergeCell ref="D43:E43"/>
    <mergeCell ref="F43:G43"/>
    <mergeCell ref="B44:C44"/>
    <mergeCell ref="D44:E44"/>
    <mergeCell ref="F44:G44"/>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B35:C35"/>
    <mergeCell ref="D35:E35"/>
    <mergeCell ref="F35:G35"/>
    <mergeCell ref="B36:C36"/>
    <mergeCell ref="D36:E36"/>
    <mergeCell ref="F36:G36"/>
    <mergeCell ref="B33:C33"/>
    <mergeCell ref="D33:E33"/>
    <mergeCell ref="F33:G33"/>
    <mergeCell ref="B34:C34"/>
    <mergeCell ref="D34:E34"/>
    <mergeCell ref="F34:G34"/>
    <mergeCell ref="F15:G15"/>
    <mergeCell ref="B16:C16"/>
    <mergeCell ref="D16:E16"/>
    <mergeCell ref="F16:G16"/>
    <mergeCell ref="B21:C21"/>
    <mergeCell ref="D21:E21"/>
    <mergeCell ref="F21:G21"/>
    <mergeCell ref="B15:C15"/>
    <mergeCell ref="D15:E15"/>
    <mergeCell ref="A3:G3"/>
    <mergeCell ref="A4:G4"/>
    <mergeCell ref="A5:G5"/>
    <mergeCell ref="A6:G6"/>
    <mergeCell ref="A7:G7"/>
    <mergeCell ref="B10:G10"/>
    <mergeCell ref="A31:G31"/>
    <mergeCell ref="E29:G29"/>
    <mergeCell ref="A29:D29"/>
    <mergeCell ref="B23:G23"/>
    <mergeCell ref="A10:A12"/>
    <mergeCell ref="B11:C11"/>
    <mergeCell ref="D11:E11"/>
    <mergeCell ref="F11:G11"/>
    <mergeCell ref="B12:C12"/>
    <mergeCell ref="D12:E12"/>
    <mergeCell ref="F12:G12"/>
    <mergeCell ref="B13:C13"/>
    <mergeCell ref="D13:E13"/>
    <mergeCell ref="B14:C14"/>
    <mergeCell ref="D14:E14"/>
  </mergeCells>
  <printOptions horizontalCentered="1"/>
  <pageMargins left="0.1968503937007874" right="0.1968503937007874" top="0.1968503937007874" bottom="0.1968503937007874" header="0" footer="0"/>
  <pageSetup fitToHeight="1"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94"/>
  <sheetViews>
    <sheetView showGridLines="0" zoomScalePageLayoutView="0" workbookViewId="0" topLeftCell="A1">
      <selection activeCell="A1" sqref="A1"/>
    </sheetView>
  </sheetViews>
  <sheetFormatPr defaultColWidth="9.140625" defaultRowHeight="11.25" customHeight="1"/>
  <cols>
    <col min="1" max="1" width="59.28125" style="19" customWidth="1"/>
    <col min="2" max="2" width="20.7109375" style="19" customWidth="1"/>
    <col min="3" max="3" width="20.7109375" style="220" customWidth="1"/>
    <col min="4" max="5" width="20.7109375" style="19" customWidth="1"/>
    <col min="6" max="7" width="19.00390625" style="19" customWidth="1"/>
    <col min="8" max="8" width="19.00390625" style="19" hidden="1" customWidth="1"/>
    <col min="9" max="9" width="18.00390625" style="19" bestFit="1" customWidth="1"/>
    <col min="10" max="10" width="21.28125" style="19" customWidth="1"/>
    <col min="11" max="16384" width="9.140625" style="19" customWidth="1"/>
  </cols>
  <sheetData>
    <row r="1" spans="1:8" s="49" customFormat="1" ht="11.25" customHeight="1">
      <c r="A1" s="302"/>
      <c r="B1" s="302"/>
      <c r="C1" s="302"/>
      <c r="D1" s="302"/>
      <c r="E1" s="302"/>
      <c r="F1" s="302"/>
      <c r="G1" s="302"/>
      <c r="H1" s="302"/>
    </row>
    <row r="2" spans="1:4" s="49" customFormat="1" ht="11.25" customHeight="1">
      <c r="A2" s="27"/>
      <c r="B2" s="27"/>
      <c r="C2" s="114"/>
      <c r="D2" s="27"/>
    </row>
    <row r="3" spans="1:8" s="210" customFormat="1" ht="11.25" customHeight="1">
      <c r="A3" s="738" t="s">
        <v>644</v>
      </c>
      <c r="B3" s="738"/>
      <c r="C3" s="738"/>
      <c r="D3" s="738"/>
      <c r="E3" s="738"/>
      <c r="F3" s="738"/>
      <c r="G3" s="738"/>
      <c r="H3" s="738"/>
    </row>
    <row r="4" spans="1:8" s="210" customFormat="1" ht="11.25" customHeight="1">
      <c r="A4" s="738" t="s">
        <v>105</v>
      </c>
      <c r="B4" s="738"/>
      <c r="C4" s="738"/>
      <c r="D4" s="738"/>
      <c r="E4" s="738"/>
      <c r="F4" s="738"/>
      <c r="G4" s="738"/>
      <c r="H4" s="738"/>
    </row>
    <row r="5" spans="1:8" s="210" customFormat="1" ht="11.25" customHeight="1">
      <c r="A5" s="738" t="s">
        <v>584</v>
      </c>
      <c r="B5" s="738"/>
      <c r="C5" s="738"/>
      <c r="D5" s="738"/>
      <c r="E5" s="738"/>
      <c r="F5" s="738"/>
      <c r="G5" s="738"/>
      <c r="H5" s="738"/>
    </row>
    <row r="6" spans="1:8" s="210" customFormat="1" ht="11.25" customHeight="1">
      <c r="A6" s="738" t="s">
        <v>107</v>
      </c>
      <c r="B6" s="738"/>
      <c r="C6" s="738"/>
      <c r="D6" s="738"/>
      <c r="E6" s="738"/>
      <c r="F6" s="738"/>
      <c r="G6" s="738"/>
      <c r="H6" s="738"/>
    </row>
    <row r="7" spans="1:8" s="210" customFormat="1" ht="11.25" customHeight="1">
      <c r="A7" s="738" t="s">
        <v>879</v>
      </c>
      <c r="B7" s="738"/>
      <c r="C7" s="738"/>
      <c r="D7" s="738"/>
      <c r="E7" s="738"/>
      <c r="F7" s="738"/>
      <c r="G7" s="738"/>
      <c r="H7" s="738"/>
    </row>
    <row r="8" spans="1:5" s="49" customFormat="1" ht="11.25" customHeight="1">
      <c r="A8" s="27"/>
      <c r="B8" s="315"/>
      <c r="C8" s="315"/>
      <c r="D8" s="27"/>
      <c r="E8" s="424"/>
    </row>
    <row r="9" spans="1:8" s="49" customFormat="1" ht="11.25" customHeight="1">
      <c r="A9" s="142" t="s">
        <v>585</v>
      </c>
      <c r="B9" s="340"/>
      <c r="C9" s="339"/>
      <c r="E9" s="425"/>
      <c r="G9" s="232">
        <v>1</v>
      </c>
      <c r="H9" s="232">
        <v>1</v>
      </c>
    </row>
    <row r="10" spans="1:10" s="215" customFormat="1" ht="16.5" customHeight="1">
      <c r="A10" s="735" t="s">
        <v>586</v>
      </c>
      <c r="B10" s="769" t="s">
        <v>234</v>
      </c>
      <c r="C10" s="771"/>
      <c r="D10" s="796" t="s">
        <v>109</v>
      </c>
      <c r="E10" s="794"/>
      <c r="F10" s="794"/>
      <c r="G10" s="794"/>
      <c r="H10" s="794"/>
      <c r="I10" s="685"/>
      <c r="J10" s="685"/>
    </row>
    <row r="11" spans="1:9" s="215" customFormat="1" ht="18" customHeight="1">
      <c r="A11" s="736"/>
      <c r="B11" s="787"/>
      <c r="C11" s="774"/>
      <c r="D11" s="769" t="s">
        <v>115</v>
      </c>
      <c r="E11" s="770"/>
      <c r="F11" s="772" t="s">
        <v>115</v>
      </c>
      <c r="G11" s="772"/>
      <c r="H11" s="769"/>
      <c r="I11" s="685"/>
    </row>
    <row r="12" spans="1:9" s="215" customFormat="1" ht="18" customHeight="1">
      <c r="A12" s="737"/>
      <c r="B12" s="788"/>
      <c r="C12" s="775"/>
      <c r="D12" s="785">
        <v>2015</v>
      </c>
      <c r="E12" s="803"/>
      <c r="F12" s="773">
        <v>2014</v>
      </c>
      <c r="G12" s="773"/>
      <c r="H12" s="788"/>
      <c r="I12" s="685"/>
    </row>
    <row r="13" spans="1:8" s="215" customFormat="1" ht="11.25" customHeight="1">
      <c r="A13" s="66" t="s">
        <v>587</v>
      </c>
      <c r="B13" s="837">
        <v>12408859374.960001</v>
      </c>
      <c r="C13" s="730"/>
      <c r="D13" s="837">
        <v>5686285009.889999</v>
      </c>
      <c r="E13" s="730"/>
      <c r="F13" s="714">
        <v>5675437050.71</v>
      </c>
      <c r="G13" s="791"/>
      <c r="H13" s="791"/>
    </row>
    <row r="14" spans="1:8" ht="11.25" customHeight="1">
      <c r="A14" s="60" t="s">
        <v>588</v>
      </c>
      <c r="B14" s="838">
        <v>7047013200</v>
      </c>
      <c r="C14" s="732"/>
      <c r="D14" s="838">
        <v>3549533596.35</v>
      </c>
      <c r="E14" s="732"/>
      <c r="F14" s="701">
        <v>3397455137.9</v>
      </c>
      <c r="G14" s="765"/>
      <c r="H14" s="765"/>
    </row>
    <row r="15" spans="1:8" ht="11.25" customHeight="1">
      <c r="A15" s="114" t="s">
        <v>418</v>
      </c>
      <c r="B15" s="838">
        <v>5724506000</v>
      </c>
      <c r="C15" s="732"/>
      <c r="D15" s="838">
        <v>2900696095.35</v>
      </c>
      <c r="E15" s="732"/>
      <c r="F15" s="701">
        <v>2790510133.55</v>
      </c>
      <c r="G15" s="765"/>
      <c r="H15" s="765"/>
    </row>
    <row r="16" spans="1:8" ht="11.25" customHeight="1">
      <c r="A16" s="114" t="s">
        <v>419</v>
      </c>
      <c r="B16" s="838">
        <v>295507000</v>
      </c>
      <c r="C16" s="732"/>
      <c r="D16" s="838">
        <v>254188953.45999998</v>
      </c>
      <c r="E16" s="732"/>
      <c r="F16" s="701">
        <v>241998703.19</v>
      </c>
      <c r="G16" s="765"/>
      <c r="H16" s="765"/>
    </row>
    <row r="17" spans="1:8" ht="11.25" customHeight="1">
      <c r="A17" s="114" t="s">
        <v>420</v>
      </c>
      <c r="B17" s="838">
        <v>84640000</v>
      </c>
      <c r="C17" s="732"/>
      <c r="D17" s="849">
        <v>35007694.22</v>
      </c>
      <c r="E17" s="732"/>
      <c r="F17" s="701">
        <v>32993607.61</v>
      </c>
      <c r="G17" s="765"/>
      <c r="H17" s="765"/>
    </row>
    <row r="18" spans="1:8" ht="11.25" customHeight="1">
      <c r="A18" s="114" t="s">
        <v>417</v>
      </c>
      <c r="B18" s="838">
        <v>510400000</v>
      </c>
      <c r="C18" s="732"/>
      <c r="D18" s="838">
        <v>241720242.22</v>
      </c>
      <c r="E18" s="732"/>
      <c r="F18" s="701">
        <v>213871643.97</v>
      </c>
      <c r="G18" s="765"/>
      <c r="H18" s="765"/>
    </row>
    <row r="19" spans="1:8" ht="11.25" customHeight="1">
      <c r="A19" s="115" t="s">
        <v>421</v>
      </c>
      <c r="B19" s="838">
        <v>431960200</v>
      </c>
      <c r="C19" s="732"/>
      <c r="D19" s="838">
        <v>117920611.10000038</v>
      </c>
      <c r="E19" s="732"/>
      <c r="F19" s="701">
        <v>118081049.58</v>
      </c>
      <c r="G19" s="765"/>
      <c r="H19" s="765"/>
    </row>
    <row r="20" spans="1:8" ht="11.25" customHeight="1">
      <c r="A20" s="60" t="s">
        <v>589</v>
      </c>
      <c r="B20" s="838">
        <v>388750900</v>
      </c>
      <c r="C20" s="732"/>
      <c r="D20" s="838">
        <v>125861621.89</v>
      </c>
      <c r="E20" s="732"/>
      <c r="F20" s="701">
        <v>152231263.26</v>
      </c>
      <c r="G20" s="765"/>
      <c r="H20" s="765"/>
    </row>
    <row r="21" spans="1:8" ht="11.25" customHeight="1">
      <c r="A21" s="60" t="s">
        <v>590</v>
      </c>
      <c r="B21" s="838">
        <v>388750900</v>
      </c>
      <c r="C21" s="732"/>
      <c r="D21" s="838">
        <v>125861621.89</v>
      </c>
      <c r="E21" s="732"/>
      <c r="F21" s="701">
        <v>151839582.72</v>
      </c>
      <c r="G21" s="765"/>
      <c r="H21" s="765"/>
    </row>
    <row r="22" spans="1:8" ht="11.25" customHeight="1">
      <c r="A22" s="60" t="s">
        <v>155</v>
      </c>
      <c r="B22" s="838">
        <v>0</v>
      </c>
      <c r="C22" s="732"/>
      <c r="D22" s="838">
        <v>0</v>
      </c>
      <c r="E22" s="732"/>
      <c r="F22" s="701">
        <v>391680.54</v>
      </c>
      <c r="G22" s="765"/>
      <c r="H22" s="765"/>
    </row>
    <row r="23" spans="1:8" ht="11.25" customHeight="1">
      <c r="A23" s="60" t="s">
        <v>591</v>
      </c>
      <c r="B23" s="838">
        <v>69010910.19999999</v>
      </c>
      <c r="C23" s="732"/>
      <c r="D23" s="838">
        <v>4164973.6899999976</v>
      </c>
      <c r="E23" s="732"/>
      <c r="F23" s="701">
        <v>12507580.85</v>
      </c>
      <c r="G23" s="765"/>
      <c r="H23" s="765"/>
    </row>
    <row r="24" spans="1:8" ht="11.25" customHeight="1">
      <c r="A24" s="60" t="s">
        <v>311</v>
      </c>
      <c r="B24" s="838">
        <v>136405310.2</v>
      </c>
      <c r="C24" s="732"/>
      <c r="D24" s="838">
        <v>47340626</v>
      </c>
      <c r="E24" s="732"/>
      <c r="F24" s="701">
        <v>61376085.79</v>
      </c>
      <c r="G24" s="765"/>
      <c r="H24" s="765"/>
    </row>
    <row r="25" spans="1:8" ht="11.25" customHeight="1">
      <c r="A25" s="60" t="s">
        <v>592</v>
      </c>
      <c r="B25" s="838">
        <v>67394400</v>
      </c>
      <c r="C25" s="732"/>
      <c r="D25" s="838">
        <v>43175652.31</v>
      </c>
      <c r="E25" s="732"/>
      <c r="F25" s="701">
        <v>48868504.94</v>
      </c>
      <c r="G25" s="765"/>
      <c r="H25" s="765"/>
    </row>
    <row r="26" spans="1:8" ht="11.25" customHeight="1">
      <c r="A26" s="60" t="s">
        <v>181</v>
      </c>
      <c r="B26" s="838">
        <v>2984392800</v>
      </c>
      <c r="C26" s="732"/>
      <c r="D26" s="838">
        <v>1193466448.1599998</v>
      </c>
      <c r="E26" s="732"/>
      <c r="F26" s="701">
        <v>1217592721.98</v>
      </c>
      <c r="G26" s="765"/>
      <c r="H26" s="765"/>
    </row>
    <row r="27" spans="1:8" ht="11.25" customHeight="1">
      <c r="A27" s="67" t="s">
        <v>822</v>
      </c>
      <c r="B27" s="838">
        <v>845870000</v>
      </c>
      <c r="C27" s="732"/>
      <c r="D27" s="838">
        <v>448142280.07</v>
      </c>
      <c r="E27" s="732"/>
      <c r="F27" s="701">
        <v>415984017.35</v>
      </c>
      <c r="G27" s="765"/>
      <c r="H27" s="765"/>
    </row>
    <row r="28" spans="1:8" ht="11.25" customHeight="1">
      <c r="A28" s="60" t="s">
        <v>593</v>
      </c>
      <c r="B28" s="838">
        <v>283978900</v>
      </c>
      <c r="C28" s="732"/>
      <c r="D28" s="838">
        <v>10676333.48</v>
      </c>
      <c r="E28" s="732"/>
      <c r="F28" s="701">
        <v>28857637.14</v>
      </c>
      <c r="G28" s="765"/>
      <c r="H28" s="765"/>
    </row>
    <row r="29" spans="1:8" ht="11.25" customHeight="1">
      <c r="A29" s="60" t="s">
        <v>594</v>
      </c>
      <c r="B29" s="838">
        <v>1854543900</v>
      </c>
      <c r="C29" s="732"/>
      <c r="D29" s="838">
        <v>734647834.6099999</v>
      </c>
      <c r="E29" s="732"/>
      <c r="F29" s="701">
        <v>772751067.22</v>
      </c>
      <c r="G29" s="765"/>
      <c r="H29" s="765"/>
    </row>
    <row r="30" spans="1:8" ht="11.25" customHeight="1">
      <c r="A30" s="60" t="s">
        <v>595</v>
      </c>
      <c r="B30" s="838">
        <v>1919691564.76</v>
      </c>
      <c r="C30" s="732"/>
      <c r="D30" s="838">
        <v>813258369.8</v>
      </c>
      <c r="E30" s="732"/>
      <c r="F30" s="701">
        <v>895650346.72</v>
      </c>
      <c r="G30" s="765"/>
      <c r="H30" s="765"/>
    </row>
    <row r="31" spans="1:8" ht="11.25" customHeight="1">
      <c r="A31" s="60" t="s">
        <v>596</v>
      </c>
      <c r="B31" s="838">
        <v>9180000</v>
      </c>
      <c r="C31" s="732"/>
      <c r="D31" s="838">
        <v>6359920.07</v>
      </c>
      <c r="E31" s="732"/>
      <c r="F31" s="701">
        <v>8456864.47</v>
      </c>
      <c r="G31" s="765"/>
      <c r="H31" s="765"/>
    </row>
    <row r="32" spans="1:8" ht="11.25" customHeight="1">
      <c r="A32" s="60" t="s">
        <v>597</v>
      </c>
      <c r="B32" s="838">
        <v>1910511564.76</v>
      </c>
      <c r="C32" s="732"/>
      <c r="D32" s="838">
        <v>806898449.7299999</v>
      </c>
      <c r="E32" s="732"/>
      <c r="F32" s="701">
        <v>887193382.25</v>
      </c>
      <c r="G32" s="765"/>
      <c r="H32" s="765"/>
    </row>
    <row r="33" spans="1:8" s="215" customFormat="1" ht="11.25" customHeight="1">
      <c r="A33" s="66" t="s">
        <v>598</v>
      </c>
      <c r="B33" s="839">
        <v>710018100</v>
      </c>
      <c r="C33" s="732"/>
      <c r="D33" s="839">
        <v>263392400.57</v>
      </c>
      <c r="E33" s="732"/>
      <c r="F33" s="722">
        <v>443322647.96</v>
      </c>
      <c r="G33" s="765"/>
      <c r="H33" s="765"/>
    </row>
    <row r="34" spans="1:8" ht="11.25" customHeight="1">
      <c r="A34" s="60" t="s">
        <v>599</v>
      </c>
      <c r="B34" s="838">
        <v>36288000</v>
      </c>
      <c r="C34" s="732"/>
      <c r="D34" s="838">
        <v>8098849.02</v>
      </c>
      <c r="E34" s="732"/>
      <c r="F34" s="701">
        <v>153367778.15</v>
      </c>
      <c r="G34" s="765"/>
      <c r="H34" s="765"/>
    </row>
    <row r="35" spans="1:8" ht="11.25" customHeight="1">
      <c r="A35" s="60" t="s">
        <v>600</v>
      </c>
      <c r="B35" s="838">
        <v>2054800</v>
      </c>
      <c r="C35" s="732"/>
      <c r="D35" s="838">
        <v>1068382.79</v>
      </c>
      <c r="E35" s="732"/>
      <c r="F35" s="701">
        <v>1062934.04</v>
      </c>
      <c r="G35" s="765"/>
      <c r="H35" s="765"/>
    </row>
    <row r="36" spans="1:8" s="215" customFormat="1" ht="11.25" customHeight="1">
      <c r="A36" s="60" t="s">
        <v>601</v>
      </c>
      <c r="B36" s="838">
        <v>7652000</v>
      </c>
      <c r="C36" s="732"/>
      <c r="D36" s="838">
        <v>345024.35</v>
      </c>
      <c r="E36" s="732"/>
      <c r="F36" s="701">
        <v>2649864.68</v>
      </c>
      <c r="G36" s="765"/>
      <c r="H36" s="765"/>
    </row>
    <row r="37" spans="1:8" ht="11.25" customHeight="1">
      <c r="A37" s="60" t="s">
        <v>602</v>
      </c>
      <c r="B37" s="838">
        <v>664023300</v>
      </c>
      <c r="C37" s="732"/>
      <c r="D37" s="838">
        <v>253880144.41</v>
      </c>
      <c r="E37" s="732"/>
      <c r="F37" s="701">
        <v>286242071.09</v>
      </c>
      <c r="G37" s="765"/>
      <c r="H37" s="765"/>
    </row>
    <row r="38" spans="1:8" ht="11.25" customHeight="1">
      <c r="A38" s="60" t="s">
        <v>593</v>
      </c>
      <c r="B38" s="838">
        <v>219840300</v>
      </c>
      <c r="C38" s="732"/>
      <c r="D38" s="838">
        <v>28660399.01</v>
      </c>
      <c r="E38" s="732"/>
      <c r="F38" s="701">
        <v>36238065.67</v>
      </c>
      <c r="G38" s="765"/>
      <c r="H38" s="765"/>
    </row>
    <row r="39" spans="1:8" ht="11.25" customHeight="1">
      <c r="A39" s="60" t="s">
        <v>603</v>
      </c>
      <c r="B39" s="838">
        <v>444183000</v>
      </c>
      <c r="C39" s="732"/>
      <c r="D39" s="838">
        <v>225219745.4</v>
      </c>
      <c r="E39" s="732"/>
      <c r="F39" s="701">
        <v>250004005.42</v>
      </c>
      <c r="G39" s="765"/>
      <c r="H39" s="765"/>
    </row>
    <row r="40" spans="1:8" ht="11.25" customHeight="1">
      <c r="A40" s="60" t="s">
        <v>202</v>
      </c>
      <c r="B40" s="838">
        <v>0</v>
      </c>
      <c r="C40" s="732"/>
      <c r="D40" s="838">
        <v>0</v>
      </c>
      <c r="E40" s="732"/>
      <c r="F40" s="701">
        <v>0</v>
      </c>
      <c r="G40" s="765"/>
      <c r="H40" s="765"/>
    </row>
    <row r="41" spans="1:8" s="215" customFormat="1" ht="11.25" customHeight="1">
      <c r="A41" s="66" t="s">
        <v>604</v>
      </c>
      <c r="B41" s="841">
        <v>664023300</v>
      </c>
      <c r="C41" s="713"/>
      <c r="D41" s="841">
        <v>253880144.41</v>
      </c>
      <c r="E41" s="713"/>
      <c r="F41" s="758">
        <v>286242071.09</v>
      </c>
      <c r="G41" s="690"/>
      <c r="H41" s="690"/>
    </row>
    <row r="42" spans="1:8" s="215" customFormat="1" ht="15" customHeight="1">
      <c r="A42" s="228" t="s">
        <v>605</v>
      </c>
      <c r="B42" s="840">
        <v>13072882674.960001</v>
      </c>
      <c r="C42" s="693"/>
      <c r="D42" s="840">
        <v>5940165154.299999</v>
      </c>
      <c r="E42" s="693"/>
      <c r="F42" s="691">
        <v>5961679121.8</v>
      </c>
      <c r="G42" s="792"/>
      <c r="H42" s="792"/>
    </row>
    <row r="43" spans="1:4" ht="4.5" customHeight="1">
      <c r="A43" s="68"/>
      <c r="B43" s="23"/>
      <c r="C43" s="221"/>
      <c r="D43" s="221"/>
    </row>
    <row r="44" spans="1:8" s="215" customFormat="1" ht="30.75" customHeight="1">
      <c r="A44" s="735" t="s">
        <v>606</v>
      </c>
      <c r="B44" s="211" t="s">
        <v>156</v>
      </c>
      <c r="C44" s="796" t="s">
        <v>157</v>
      </c>
      <c r="D44" s="795"/>
      <c r="E44" s="796" t="s">
        <v>158</v>
      </c>
      <c r="F44" s="795"/>
      <c r="G44" s="808" t="s">
        <v>347</v>
      </c>
      <c r="H44" s="794"/>
    </row>
    <row r="45" spans="1:8" s="215" customFormat="1" ht="11.25" customHeight="1">
      <c r="A45" s="736"/>
      <c r="B45" s="721" t="s">
        <v>112</v>
      </c>
      <c r="C45" s="212" t="s">
        <v>115</v>
      </c>
      <c r="D45" s="212" t="s">
        <v>115</v>
      </c>
      <c r="E45" s="212" t="s">
        <v>115</v>
      </c>
      <c r="F45" s="212" t="s">
        <v>115</v>
      </c>
      <c r="G45" s="808" t="s">
        <v>753</v>
      </c>
      <c r="H45" s="808" t="s">
        <v>754</v>
      </c>
    </row>
    <row r="46" spans="1:9" s="215" customFormat="1" ht="17.25" customHeight="1">
      <c r="A46" s="737"/>
      <c r="B46" s="756"/>
      <c r="C46" s="217">
        <v>2015</v>
      </c>
      <c r="D46" s="219">
        <v>2014</v>
      </c>
      <c r="E46" s="217">
        <v>2015</v>
      </c>
      <c r="F46" s="219">
        <v>2014</v>
      </c>
      <c r="G46" s="785"/>
      <c r="H46" s="785"/>
      <c r="I46" s="685"/>
    </row>
    <row r="47" spans="1:11" s="215" customFormat="1" ht="11.25" customHeight="1">
      <c r="A47" s="66" t="s">
        <v>607</v>
      </c>
      <c r="B47" s="335">
        <v>11678192444</v>
      </c>
      <c r="C47" s="335">
        <v>8398534650.32</v>
      </c>
      <c r="D47" s="335">
        <v>5765532350.59</v>
      </c>
      <c r="E47" s="335">
        <v>5752361588.25</v>
      </c>
      <c r="F47" s="453">
        <v>4931781366.780001</v>
      </c>
      <c r="G47" s="550"/>
      <c r="H47" s="348"/>
      <c r="I47" s="424"/>
      <c r="J47" s="19"/>
      <c r="K47" s="19"/>
    </row>
    <row r="48" spans="1:9" ht="11.25" customHeight="1">
      <c r="A48" s="60" t="s">
        <v>205</v>
      </c>
      <c r="B48" s="434">
        <v>6456583951</v>
      </c>
      <c r="C48" s="434">
        <v>4552926411.65</v>
      </c>
      <c r="D48" s="551">
        <v>3181232270.19</v>
      </c>
      <c r="E48" s="434">
        <v>3506739167.04</v>
      </c>
      <c r="F48" s="552">
        <v>2810960136.59</v>
      </c>
      <c r="G48" s="552"/>
      <c r="H48" s="420"/>
      <c r="I48" s="424"/>
    </row>
    <row r="49" spans="1:9" ht="11.25" customHeight="1">
      <c r="A49" s="60" t="s">
        <v>608</v>
      </c>
      <c r="B49" s="434">
        <v>269689960</v>
      </c>
      <c r="C49" s="434">
        <v>260835700</v>
      </c>
      <c r="D49" s="551">
        <v>123659600</v>
      </c>
      <c r="E49" s="434">
        <v>122223913.26</v>
      </c>
      <c r="F49" s="552">
        <v>115974480.37</v>
      </c>
      <c r="G49" s="552"/>
      <c r="H49" s="420"/>
      <c r="I49" s="424"/>
    </row>
    <row r="50" spans="1:9" ht="11.25" customHeight="1">
      <c r="A50" s="60" t="s">
        <v>206</v>
      </c>
      <c r="B50" s="434">
        <v>4951918533</v>
      </c>
      <c r="C50" s="434">
        <v>3584772538.67</v>
      </c>
      <c r="D50" s="551">
        <v>2460640480.4</v>
      </c>
      <c r="E50" s="434">
        <v>2123398507.95</v>
      </c>
      <c r="F50" s="552">
        <v>2004846749.8200002</v>
      </c>
      <c r="G50" s="552"/>
      <c r="H50" s="420"/>
      <c r="I50" s="424"/>
    </row>
    <row r="51" spans="1:9" ht="11.25" customHeight="1">
      <c r="A51" s="118" t="s">
        <v>622</v>
      </c>
      <c r="B51" s="434">
        <v>2046699481.57</v>
      </c>
      <c r="C51" s="434">
        <v>1958993200</v>
      </c>
      <c r="D51" s="551">
        <v>1056154000</v>
      </c>
      <c r="E51" s="434">
        <v>1054558922.08</v>
      </c>
      <c r="F51" s="552">
        <v>1005202361.59</v>
      </c>
      <c r="G51" s="552"/>
      <c r="H51" s="420"/>
      <c r="I51" s="424"/>
    </row>
    <row r="52" spans="1:9" ht="11.25" customHeight="1">
      <c r="A52" s="118" t="s">
        <v>538</v>
      </c>
      <c r="B52" s="434">
        <v>2905219051.43</v>
      </c>
      <c r="C52" s="434">
        <v>1625779338.6699998</v>
      </c>
      <c r="D52" s="551">
        <v>1404486480.4</v>
      </c>
      <c r="E52" s="434">
        <v>1068839585.87</v>
      </c>
      <c r="F52" s="552">
        <v>999644388.23</v>
      </c>
      <c r="G52" s="552"/>
      <c r="H52" s="420"/>
      <c r="I52" s="424"/>
    </row>
    <row r="53" spans="1:9" s="215" customFormat="1" ht="11.25" customHeight="1">
      <c r="A53" s="66" t="s">
        <v>609</v>
      </c>
      <c r="B53" s="335">
        <v>11408502484</v>
      </c>
      <c r="C53" s="335">
        <v>8137698950.32</v>
      </c>
      <c r="D53" s="335">
        <v>5641872750.59</v>
      </c>
      <c r="E53" s="335">
        <v>5630137674.99</v>
      </c>
      <c r="F53" s="553">
        <v>4815806886.410001</v>
      </c>
      <c r="G53" s="554"/>
      <c r="H53" s="347"/>
      <c r="I53" s="685"/>
    </row>
    <row r="54" spans="1:9" s="215" customFormat="1" ht="11.25" customHeight="1">
      <c r="A54" s="47" t="s">
        <v>610</v>
      </c>
      <c r="B54" s="335">
        <v>1902774895</v>
      </c>
      <c r="C54" s="335">
        <v>1102630120.21</v>
      </c>
      <c r="D54" s="335">
        <v>1819951194.98</v>
      </c>
      <c r="E54" s="335">
        <v>574039262.8000001</v>
      </c>
      <c r="F54" s="453">
        <v>984356467.62</v>
      </c>
      <c r="G54" s="453"/>
      <c r="H54" s="347"/>
      <c r="I54" s="685"/>
    </row>
    <row r="55" spans="1:9" ht="11.25" customHeight="1">
      <c r="A55" s="60" t="s">
        <v>579</v>
      </c>
      <c r="B55" s="434">
        <v>1234561755</v>
      </c>
      <c r="C55" s="434">
        <v>444526119.8</v>
      </c>
      <c r="D55" s="552">
        <v>1399755798.44</v>
      </c>
      <c r="E55" s="434">
        <v>213321736.59</v>
      </c>
      <c r="F55" s="552">
        <v>583648102.03</v>
      </c>
      <c r="G55" s="552"/>
      <c r="H55" s="420"/>
      <c r="I55" s="424"/>
    </row>
    <row r="56" spans="1:10" ht="11.25" customHeight="1">
      <c r="A56" s="60" t="s">
        <v>240</v>
      </c>
      <c r="B56" s="434">
        <v>2740974</v>
      </c>
      <c r="C56" s="434">
        <v>501849.76</v>
      </c>
      <c r="D56" s="434">
        <v>39986496.54</v>
      </c>
      <c r="E56" s="434">
        <v>353376.49</v>
      </c>
      <c r="F56" s="434">
        <v>31025190.84</v>
      </c>
      <c r="G56" s="552"/>
      <c r="H56" s="420"/>
      <c r="I56" s="424"/>
      <c r="J56" s="424"/>
    </row>
    <row r="57" spans="1:10" ht="11.25" customHeight="1">
      <c r="A57" s="60" t="s">
        <v>611</v>
      </c>
      <c r="B57" s="434">
        <v>0</v>
      </c>
      <c r="C57" s="434">
        <v>501719</v>
      </c>
      <c r="D57" s="552">
        <v>1036301.13</v>
      </c>
      <c r="E57" s="434">
        <v>353245.73</v>
      </c>
      <c r="F57" s="552">
        <v>1036301.13</v>
      </c>
      <c r="G57" s="552"/>
      <c r="H57" s="426"/>
      <c r="I57" s="424"/>
      <c r="J57" s="424"/>
    </row>
    <row r="58" spans="1:8" ht="11.25" customHeight="1">
      <c r="A58" s="60" t="s">
        <v>612</v>
      </c>
      <c r="B58" s="434">
        <v>0</v>
      </c>
      <c r="C58" s="434">
        <v>0</v>
      </c>
      <c r="D58" s="552">
        <v>0</v>
      </c>
      <c r="E58" s="434">
        <v>0</v>
      </c>
      <c r="F58" s="552">
        <v>0</v>
      </c>
      <c r="G58" s="552"/>
      <c r="H58" s="420"/>
    </row>
    <row r="59" spans="1:10" ht="11.25" customHeight="1">
      <c r="A59" s="60" t="s">
        <v>613</v>
      </c>
      <c r="B59" s="434">
        <v>2740974</v>
      </c>
      <c r="C59" s="434">
        <v>130.7600000000093</v>
      </c>
      <c r="D59" s="552">
        <v>38950195.41</v>
      </c>
      <c r="E59" s="434">
        <v>130.7600000000093</v>
      </c>
      <c r="F59" s="552">
        <v>29988889.71</v>
      </c>
      <c r="G59" s="552"/>
      <c r="H59" s="420"/>
      <c r="I59" s="424"/>
      <c r="J59" s="424"/>
    </row>
    <row r="60" spans="1:9" ht="11.25" customHeight="1">
      <c r="A60" s="60" t="s">
        <v>614</v>
      </c>
      <c r="B60" s="434">
        <v>665472166</v>
      </c>
      <c r="C60" s="434">
        <v>657602150.65</v>
      </c>
      <c r="D60" s="552">
        <v>380208900</v>
      </c>
      <c r="E60" s="434">
        <v>360364149.72</v>
      </c>
      <c r="F60" s="552">
        <v>369683174.75</v>
      </c>
      <c r="G60" s="552"/>
      <c r="H60" s="420"/>
      <c r="I60" s="424"/>
    </row>
    <row r="61" spans="1:8" s="215" customFormat="1" ht="11.25" customHeight="1">
      <c r="A61" s="47" t="s">
        <v>615</v>
      </c>
      <c r="B61" s="335">
        <v>1237302729</v>
      </c>
      <c r="C61" s="335">
        <v>444526250.56000006</v>
      </c>
      <c r="D61" s="335">
        <v>1438705993.85</v>
      </c>
      <c r="E61" s="335">
        <v>213321867.35000002</v>
      </c>
      <c r="F61" s="453">
        <v>613636991.74</v>
      </c>
      <c r="G61" s="453"/>
      <c r="H61" s="347"/>
    </row>
    <row r="62" spans="1:8" s="215" customFormat="1" ht="11.25" customHeight="1">
      <c r="A62" s="47" t="s">
        <v>616</v>
      </c>
      <c r="B62" s="335">
        <v>76975000</v>
      </c>
      <c r="C62" s="335">
        <v>0</v>
      </c>
      <c r="D62" s="453">
        <v>0</v>
      </c>
      <c r="E62" s="335">
        <v>0</v>
      </c>
      <c r="F62" s="453">
        <v>0</v>
      </c>
      <c r="G62" s="453"/>
      <c r="H62" s="349"/>
    </row>
    <row r="63" spans="1:8" s="215" customFormat="1" ht="11.25" customHeight="1">
      <c r="A63" s="47" t="s">
        <v>617</v>
      </c>
      <c r="B63" s="335">
        <v>28960200</v>
      </c>
      <c r="C63" s="335">
        <v>0</v>
      </c>
      <c r="D63" s="453">
        <v>0</v>
      </c>
      <c r="E63" s="335">
        <v>0</v>
      </c>
      <c r="F63" s="453">
        <v>0</v>
      </c>
      <c r="G63" s="453"/>
      <c r="H63" s="350"/>
    </row>
    <row r="64" spans="1:8" s="215" customFormat="1" ht="15" customHeight="1">
      <c r="A64" s="120" t="s">
        <v>618</v>
      </c>
      <c r="B64" s="357">
        <v>12751740413</v>
      </c>
      <c r="C64" s="357">
        <v>8582225200.88</v>
      </c>
      <c r="D64" s="357">
        <v>7080578744.440001</v>
      </c>
      <c r="E64" s="357">
        <v>5843459542.34</v>
      </c>
      <c r="F64" s="451">
        <v>5429443878.150001</v>
      </c>
      <c r="G64" s="451">
        <v>0</v>
      </c>
      <c r="H64" s="332">
        <v>0</v>
      </c>
    </row>
    <row r="65" spans="1:8" ht="4.5" customHeight="1">
      <c r="A65" s="119"/>
      <c r="B65" s="555"/>
      <c r="C65" s="555"/>
      <c r="D65" s="555"/>
      <c r="E65" s="425"/>
      <c r="F65" s="556"/>
      <c r="G65" s="557"/>
      <c r="H65" s="220"/>
    </row>
    <row r="66" spans="1:8" s="215" customFormat="1" ht="15" customHeight="1">
      <c r="A66" s="120" t="s">
        <v>619</v>
      </c>
      <c r="B66" s="452">
        <v>321142261.960001</v>
      </c>
      <c r="C66" s="452"/>
      <c r="D66" s="357"/>
      <c r="E66" s="452">
        <v>96705611.95999908</v>
      </c>
      <c r="F66" s="452">
        <v>532235243.6499996</v>
      </c>
      <c r="G66" s="452">
        <v>0</v>
      </c>
      <c r="H66" s="236"/>
    </row>
    <row r="67" spans="1:8" ht="4.5" customHeight="1">
      <c r="A67" s="119"/>
      <c r="B67" s="555"/>
      <c r="C67" s="555"/>
      <c r="D67" s="555"/>
      <c r="E67" s="425"/>
      <c r="F67" s="556"/>
      <c r="G67" s="425"/>
      <c r="H67" s="220"/>
    </row>
    <row r="68" spans="1:8" s="215" customFormat="1" ht="15" customHeight="1">
      <c r="A68" s="120" t="s">
        <v>620</v>
      </c>
      <c r="B68" s="558"/>
      <c r="C68" s="558"/>
      <c r="D68" s="558"/>
      <c r="E68" s="236"/>
      <c r="F68" s="236"/>
      <c r="G68" s="236"/>
      <c r="H68" s="117"/>
    </row>
    <row r="69" spans="1:4" ht="4.5" customHeight="1">
      <c r="A69" s="60"/>
      <c r="B69" s="221"/>
      <c r="C69" s="221"/>
      <c r="D69" s="221"/>
    </row>
    <row r="70" spans="1:8" s="233" customFormat="1" ht="11.25" customHeight="1">
      <c r="A70" s="843" t="s">
        <v>570</v>
      </c>
      <c r="B70" s="843"/>
      <c r="C70" s="843"/>
      <c r="D70" s="844"/>
      <c r="E70" s="769" t="s">
        <v>571</v>
      </c>
      <c r="F70" s="770"/>
      <c r="G70" s="770"/>
      <c r="H70" s="770"/>
    </row>
    <row r="71" spans="1:8" s="233" customFormat="1" ht="11.25" customHeight="1">
      <c r="A71" s="845"/>
      <c r="B71" s="845"/>
      <c r="C71" s="845"/>
      <c r="D71" s="846"/>
      <c r="E71" s="788"/>
      <c r="F71" s="819"/>
      <c r="G71" s="819"/>
      <c r="H71" s="819"/>
    </row>
    <row r="72" spans="1:8" ht="15" customHeight="1">
      <c r="A72" s="847" t="s">
        <v>621</v>
      </c>
      <c r="B72" s="847"/>
      <c r="C72" s="847"/>
      <c r="D72" s="848"/>
      <c r="E72" s="842">
        <v>471749000</v>
      </c>
      <c r="F72" s="792"/>
      <c r="G72" s="792"/>
      <c r="H72" s="792"/>
    </row>
    <row r="73" spans="1:8" ht="11.25" customHeight="1">
      <c r="A73" s="48" t="s">
        <v>818</v>
      </c>
      <c r="B73" s="157"/>
      <c r="C73" s="157"/>
      <c r="D73" s="157"/>
      <c r="E73" s="157"/>
      <c r="F73" s="157"/>
      <c r="G73" s="157"/>
      <c r="H73" s="304">
        <v>42214.49855</v>
      </c>
    </row>
    <row r="74" s="220" customFormat="1" ht="11.25" customHeight="1"/>
    <row r="75" s="387" customFormat="1" ht="11.25" customHeight="1"/>
    <row r="76" s="437" customFormat="1" ht="11.25" customHeight="1"/>
    <row r="77" s="437" customFormat="1" ht="11.25" customHeight="1"/>
    <row r="78" s="387" customFormat="1" ht="11.25" customHeight="1"/>
    <row r="81" ht="11.25" customHeight="1">
      <c r="C81" s="354"/>
    </row>
    <row r="82" ht="11.25" customHeight="1">
      <c r="C82" s="354"/>
    </row>
    <row r="83" ht="11.25" customHeight="1">
      <c r="C83" s="354"/>
    </row>
    <row r="84" ht="11.25" customHeight="1">
      <c r="C84" s="354"/>
    </row>
    <row r="85" ht="11.25" customHeight="1">
      <c r="C85" s="354"/>
    </row>
    <row r="86" ht="11.25" customHeight="1">
      <c r="C86" s="354"/>
    </row>
    <row r="87" ht="11.25" customHeight="1">
      <c r="C87" s="354"/>
    </row>
    <row r="88" ht="11.25" customHeight="1">
      <c r="C88" s="354"/>
    </row>
    <row r="89" ht="11.25" customHeight="1">
      <c r="C89" s="354"/>
    </row>
    <row r="90" ht="11.25" customHeight="1">
      <c r="C90" s="354"/>
    </row>
    <row r="91" ht="11.25" customHeight="1">
      <c r="C91" s="354"/>
    </row>
    <row r="92" ht="11.25" customHeight="1">
      <c r="C92" s="354"/>
    </row>
    <row r="93" ht="11.25" customHeight="1">
      <c r="C93" s="354"/>
    </row>
    <row r="94" ht="11.25" customHeight="1">
      <c r="C94" s="354"/>
    </row>
  </sheetData>
  <sheetProtection/>
  <mergeCells count="113">
    <mergeCell ref="B41:C41"/>
    <mergeCell ref="D41:E41"/>
    <mergeCell ref="F41:H41"/>
    <mergeCell ref="B42:C42"/>
    <mergeCell ref="D42:E42"/>
    <mergeCell ref="F42:H42"/>
    <mergeCell ref="B39:C39"/>
    <mergeCell ref="D39:E39"/>
    <mergeCell ref="F39:H39"/>
    <mergeCell ref="B40:C40"/>
    <mergeCell ref="D40:E40"/>
    <mergeCell ref="F40:H40"/>
    <mergeCell ref="B37:C37"/>
    <mergeCell ref="D37:E37"/>
    <mergeCell ref="F37:H37"/>
    <mergeCell ref="B38:C38"/>
    <mergeCell ref="D38:E38"/>
    <mergeCell ref="F38:H38"/>
    <mergeCell ref="B35:C35"/>
    <mergeCell ref="D35:E35"/>
    <mergeCell ref="F35:H35"/>
    <mergeCell ref="B36:C36"/>
    <mergeCell ref="D36:E36"/>
    <mergeCell ref="F36:H36"/>
    <mergeCell ref="B33:C33"/>
    <mergeCell ref="D33:E33"/>
    <mergeCell ref="F33:H33"/>
    <mergeCell ref="B34:C34"/>
    <mergeCell ref="D34:E34"/>
    <mergeCell ref="F34:H34"/>
    <mergeCell ref="B31:C31"/>
    <mergeCell ref="D31:E31"/>
    <mergeCell ref="F31:H31"/>
    <mergeCell ref="B32:C32"/>
    <mergeCell ref="D32:E32"/>
    <mergeCell ref="F32:H32"/>
    <mergeCell ref="B29:C29"/>
    <mergeCell ref="D29:E29"/>
    <mergeCell ref="F29:H29"/>
    <mergeCell ref="B30:C30"/>
    <mergeCell ref="D30:E30"/>
    <mergeCell ref="F30:H30"/>
    <mergeCell ref="B27:C27"/>
    <mergeCell ref="D27:E27"/>
    <mergeCell ref="F27:H27"/>
    <mergeCell ref="B28:C28"/>
    <mergeCell ref="D28:E28"/>
    <mergeCell ref="F28:H28"/>
    <mergeCell ref="B20:C20"/>
    <mergeCell ref="D20:E20"/>
    <mergeCell ref="F20:H20"/>
    <mergeCell ref="B25:C25"/>
    <mergeCell ref="D25:E25"/>
    <mergeCell ref="F25:H25"/>
    <mergeCell ref="B19:C19"/>
    <mergeCell ref="D19:E19"/>
    <mergeCell ref="B26:C26"/>
    <mergeCell ref="D26:E26"/>
    <mergeCell ref="F26:H26"/>
    <mergeCell ref="B23:C23"/>
    <mergeCell ref="D23:E23"/>
    <mergeCell ref="F23:H23"/>
    <mergeCell ref="B24:C24"/>
    <mergeCell ref="D24:E24"/>
    <mergeCell ref="F24:H24"/>
    <mergeCell ref="A4:H4"/>
    <mergeCell ref="A3:H3"/>
    <mergeCell ref="E44:F44"/>
    <mergeCell ref="D11:E11"/>
    <mergeCell ref="D12:E12"/>
    <mergeCell ref="F11:H11"/>
    <mergeCell ref="F12:H12"/>
    <mergeCell ref="B10:C12"/>
    <mergeCell ref="D10:H10"/>
    <mergeCell ref="D17:E17"/>
    <mergeCell ref="F17:H17"/>
    <mergeCell ref="B18:C18"/>
    <mergeCell ref="D18:E18"/>
    <mergeCell ref="F18:H18"/>
    <mergeCell ref="A44:A46"/>
    <mergeCell ref="B45:B46"/>
    <mergeCell ref="B13:C13"/>
    <mergeCell ref="D13:E13"/>
    <mergeCell ref="F13:H13"/>
    <mergeCell ref="B14:C14"/>
    <mergeCell ref="D14:E14"/>
    <mergeCell ref="F14:H14"/>
    <mergeCell ref="B15:C15"/>
    <mergeCell ref="D15:E15"/>
    <mergeCell ref="E72:H72"/>
    <mergeCell ref="A70:D71"/>
    <mergeCell ref="E70:H71"/>
    <mergeCell ref="G44:H44"/>
    <mergeCell ref="C44:D44"/>
    <mergeCell ref="A72:D72"/>
    <mergeCell ref="A10:A12"/>
    <mergeCell ref="A7:H7"/>
    <mergeCell ref="A5:H5"/>
    <mergeCell ref="A6:H6"/>
    <mergeCell ref="F15:H15"/>
    <mergeCell ref="B16:C16"/>
    <mergeCell ref="D16:E16"/>
    <mergeCell ref="F16:H16"/>
    <mergeCell ref="B17:C17"/>
    <mergeCell ref="G45:G46"/>
    <mergeCell ref="H45:H46"/>
    <mergeCell ref="B21:C21"/>
    <mergeCell ref="D21:E21"/>
    <mergeCell ref="F21:H21"/>
    <mergeCell ref="B22:C22"/>
    <mergeCell ref="D22:E22"/>
    <mergeCell ref="F22:H22"/>
    <mergeCell ref="F19:H19"/>
  </mergeCells>
  <printOptions horizontalCentered="1"/>
  <pageMargins left="0.1968503937007874" right="0.1968503937007874" top="0.1968503937007874" bottom="0.1968503937007874" header="0" footer="0"/>
  <pageSetup fitToHeight="1" fitToWidth="1" horizontalDpi="600" verticalDpi="600" orientation="portrait" paperSize="9" scale="5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98"/>
  <sheetViews>
    <sheetView showGridLines="0" zoomScalePageLayoutView="0" workbookViewId="0" topLeftCell="A1">
      <selection activeCell="A1" sqref="A1"/>
    </sheetView>
  </sheetViews>
  <sheetFormatPr defaultColWidth="3.28125" defaultRowHeight="11.25" customHeight="1"/>
  <cols>
    <col min="1" max="1" width="55.7109375" style="48" customWidth="1"/>
    <col min="2" max="3" width="19.140625" style="48" customWidth="1"/>
    <col min="4" max="4" width="20.140625" style="48" customWidth="1"/>
    <col min="5" max="5" width="16.00390625" style="48" bestFit="1" customWidth="1"/>
    <col min="6" max="6" width="16.8515625" style="48" bestFit="1" customWidth="1"/>
    <col min="7" max="7" width="18.140625" style="48" bestFit="1" customWidth="1"/>
    <col min="8" max="8" width="3.28125" style="221" customWidth="1"/>
    <col min="9" max="16384" width="3.28125" style="1" customWidth="1"/>
  </cols>
  <sheetData>
    <row r="1" spans="1:8" s="27" customFormat="1" ht="14.25" customHeight="1">
      <c r="A1" s="342"/>
      <c r="B1" s="342"/>
      <c r="C1" s="342"/>
      <c r="D1" s="342"/>
      <c r="E1" s="342"/>
      <c r="F1" s="342"/>
      <c r="G1" s="342"/>
      <c r="H1" s="114"/>
    </row>
    <row r="2" spans="1:8" s="27" customFormat="1" ht="14.25" customHeight="1">
      <c r="A2" s="342"/>
      <c r="B2" s="342"/>
      <c r="C2" s="342"/>
      <c r="D2" s="342"/>
      <c r="E2" s="342"/>
      <c r="F2" s="342"/>
      <c r="G2" s="342"/>
      <c r="H2" s="114"/>
    </row>
    <row r="3" spans="1:8" s="48" customFormat="1" ht="10.5">
      <c r="A3" s="738" t="s">
        <v>644</v>
      </c>
      <c r="B3" s="738"/>
      <c r="C3" s="738"/>
      <c r="D3" s="738"/>
      <c r="E3" s="738"/>
      <c r="F3" s="738"/>
      <c r="G3" s="738"/>
      <c r="H3" s="60"/>
    </row>
    <row r="4" spans="1:8" s="48" customFormat="1" ht="10.5">
      <c r="A4" s="738" t="s">
        <v>105</v>
      </c>
      <c r="B4" s="738"/>
      <c r="C4" s="738"/>
      <c r="D4" s="738"/>
      <c r="E4" s="738"/>
      <c r="F4" s="738"/>
      <c r="G4" s="738"/>
      <c r="H4" s="60"/>
    </row>
    <row r="5" spans="1:8" s="48" customFormat="1" ht="10.5">
      <c r="A5" s="738" t="s">
        <v>210</v>
      </c>
      <c r="B5" s="738"/>
      <c r="C5" s="738"/>
      <c r="D5" s="738"/>
      <c r="E5" s="738"/>
      <c r="F5" s="738"/>
      <c r="G5" s="738"/>
      <c r="H5" s="60"/>
    </row>
    <row r="6" spans="1:8" s="48" customFormat="1" ht="10.5" customHeight="1">
      <c r="A6" s="738" t="s">
        <v>107</v>
      </c>
      <c r="B6" s="738"/>
      <c r="C6" s="738"/>
      <c r="D6" s="738"/>
      <c r="E6" s="738"/>
      <c r="F6" s="738"/>
      <c r="G6" s="738"/>
      <c r="H6" s="60"/>
    </row>
    <row r="7" spans="1:8" s="48" customFormat="1" ht="10.5" customHeight="1">
      <c r="A7" s="738" t="s">
        <v>879</v>
      </c>
      <c r="B7" s="738"/>
      <c r="C7" s="738"/>
      <c r="D7" s="738"/>
      <c r="E7" s="738"/>
      <c r="F7" s="738"/>
      <c r="G7" s="738"/>
      <c r="H7" s="60"/>
    </row>
    <row r="8" s="27" customFormat="1" ht="10.5">
      <c r="H8" s="114"/>
    </row>
    <row r="9" spans="1:8" s="27" customFormat="1" ht="10.5">
      <c r="A9" s="128" t="s">
        <v>367</v>
      </c>
      <c r="G9" s="232">
        <v>1</v>
      </c>
      <c r="H9" s="114"/>
    </row>
    <row r="10" spans="1:7" ht="15" customHeight="1">
      <c r="A10" s="771" t="s">
        <v>212</v>
      </c>
      <c r="B10" s="745" t="s">
        <v>313</v>
      </c>
      <c r="C10" s="746"/>
      <c r="D10" s="746"/>
      <c r="E10" s="746"/>
      <c r="F10" s="746"/>
      <c r="G10" s="746"/>
    </row>
    <row r="11" spans="1:7" ht="15" customHeight="1">
      <c r="A11" s="774"/>
      <c r="B11" s="745" t="s">
        <v>211</v>
      </c>
      <c r="C11" s="850"/>
      <c r="D11" s="772" t="s">
        <v>430</v>
      </c>
      <c r="E11" s="772" t="s">
        <v>217</v>
      </c>
      <c r="F11" s="772" t="s">
        <v>216</v>
      </c>
      <c r="G11" s="851" t="s">
        <v>429</v>
      </c>
    </row>
    <row r="12" spans="1:7" ht="10.5" customHeight="1">
      <c r="A12" s="774"/>
      <c r="B12" s="218" t="s">
        <v>312</v>
      </c>
      <c r="C12" s="216" t="s">
        <v>213</v>
      </c>
      <c r="D12" s="816"/>
      <c r="E12" s="816"/>
      <c r="F12" s="816"/>
      <c r="G12" s="852"/>
    </row>
    <row r="13" spans="1:7" ht="10.5">
      <c r="A13" s="774"/>
      <c r="B13" s="216" t="s">
        <v>214</v>
      </c>
      <c r="C13" s="216" t="s">
        <v>215</v>
      </c>
      <c r="D13" s="816"/>
      <c r="E13" s="816"/>
      <c r="F13" s="816"/>
      <c r="G13" s="852" t="s">
        <v>116</v>
      </c>
    </row>
    <row r="14" spans="1:7" ht="13.5" customHeight="1">
      <c r="A14" s="775"/>
      <c r="B14" s="214" t="s">
        <v>218</v>
      </c>
      <c r="C14" s="214">
        <v>2014</v>
      </c>
      <c r="D14" s="773"/>
      <c r="E14" s="773"/>
      <c r="F14" s="773"/>
      <c r="G14" s="853"/>
    </row>
    <row r="15" spans="1:8" s="70" customFormat="1" ht="15" customHeight="1">
      <c r="A15" s="223" t="s">
        <v>101</v>
      </c>
      <c r="B15" s="335">
        <v>1188473.26</v>
      </c>
      <c r="C15" s="335">
        <v>111982821.17999999</v>
      </c>
      <c r="D15" s="335">
        <v>3644857.4600000056</v>
      </c>
      <c r="E15" s="335">
        <v>43123217.199999996</v>
      </c>
      <c r="F15" s="335">
        <v>37022624.34</v>
      </c>
      <c r="G15" s="459">
        <v>33025452.9</v>
      </c>
      <c r="H15" s="158"/>
    </row>
    <row r="16" spans="1:7" ht="10.5">
      <c r="A16" s="27"/>
      <c r="B16" s="434"/>
      <c r="C16" s="434"/>
      <c r="D16" s="434"/>
      <c r="E16" s="434"/>
      <c r="F16" s="552"/>
      <c r="G16" s="552"/>
    </row>
    <row r="17" spans="1:8" s="70" customFormat="1" ht="10.5">
      <c r="A17" s="223" t="s">
        <v>780</v>
      </c>
      <c r="B17" s="335">
        <v>1188473.26</v>
      </c>
      <c r="C17" s="335">
        <v>97720106.32</v>
      </c>
      <c r="D17" s="335">
        <v>3611162.830000005</v>
      </c>
      <c r="E17" s="335">
        <v>33162647.189999998</v>
      </c>
      <c r="F17" s="335">
        <v>35844614.6</v>
      </c>
      <c r="G17" s="453">
        <v>29901317.79</v>
      </c>
      <c r="H17" s="158"/>
    </row>
    <row r="18" spans="1:7" ht="10.5">
      <c r="A18" s="27"/>
      <c r="B18" s="434"/>
      <c r="C18" s="434"/>
      <c r="D18" s="434"/>
      <c r="E18" s="434"/>
      <c r="F18" s="552"/>
      <c r="G18" s="552"/>
    </row>
    <row r="19" spans="1:8" s="70" customFormat="1" ht="10.5">
      <c r="A19" s="234" t="s">
        <v>781</v>
      </c>
      <c r="B19" s="335">
        <v>0</v>
      </c>
      <c r="C19" s="335">
        <v>0</v>
      </c>
      <c r="D19" s="335">
        <v>0</v>
      </c>
      <c r="E19" s="335">
        <v>0</v>
      </c>
      <c r="F19" s="335">
        <v>0</v>
      </c>
      <c r="G19" s="453">
        <v>0</v>
      </c>
      <c r="H19" s="158"/>
    </row>
    <row r="20" spans="1:8" s="275" customFormat="1" ht="10.5">
      <c r="A20" s="129" t="s">
        <v>782</v>
      </c>
      <c r="B20" s="434"/>
      <c r="C20" s="559"/>
      <c r="D20" s="559"/>
      <c r="E20" s="559"/>
      <c r="F20" s="559"/>
      <c r="G20" s="552">
        <v>0</v>
      </c>
      <c r="H20" s="221"/>
    </row>
    <row r="21" spans="1:8" s="275" customFormat="1" ht="10.5">
      <c r="A21" s="129" t="s">
        <v>783</v>
      </c>
      <c r="B21" s="434"/>
      <c r="C21" s="434"/>
      <c r="D21" s="434"/>
      <c r="E21" s="434"/>
      <c r="F21" s="552"/>
      <c r="G21" s="687">
        <v>0</v>
      </c>
      <c r="H21" s="221"/>
    </row>
    <row r="22" spans="1:8" s="275" customFormat="1" ht="10.5">
      <c r="A22" s="129" t="s">
        <v>784</v>
      </c>
      <c r="B22" s="434"/>
      <c r="C22" s="434"/>
      <c r="D22" s="434"/>
      <c r="E22" s="434"/>
      <c r="F22" s="552"/>
      <c r="G22" s="687">
        <v>0</v>
      </c>
      <c r="H22" s="221"/>
    </row>
    <row r="23" spans="1:8" s="275" customFormat="1" ht="10.5">
      <c r="A23" s="27"/>
      <c r="B23" s="434"/>
      <c r="C23" s="434"/>
      <c r="D23" s="434"/>
      <c r="E23" s="434"/>
      <c r="F23" s="552"/>
      <c r="G23" s="552"/>
      <c r="H23" s="221"/>
    </row>
    <row r="24" spans="1:8" s="70" customFormat="1" ht="10.5">
      <c r="A24" s="234" t="s">
        <v>785</v>
      </c>
      <c r="B24" s="335">
        <v>0</v>
      </c>
      <c r="C24" s="335">
        <v>8303103.42</v>
      </c>
      <c r="D24" s="335">
        <v>13301.790000000112</v>
      </c>
      <c r="E24" s="335">
        <v>6605163.53</v>
      </c>
      <c r="F24" s="335">
        <v>803238.68</v>
      </c>
      <c r="G24" s="453">
        <v>894701.2099999996</v>
      </c>
      <c r="H24" s="158"/>
    </row>
    <row r="25" spans="1:8" s="275" customFormat="1" ht="10.5">
      <c r="A25" s="129" t="s">
        <v>786</v>
      </c>
      <c r="B25" s="434">
        <v>0</v>
      </c>
      <c r="C25" s="434">
        <v>0</v>
      </c>
      <c r="D25" s="434">
        <v>0</v>
      </c>
      <c r="E25" s="434">
        <v>0</v>
      </c>
      <c r="F25" s="552">
        <v>0</v>
      </c>
      <c r="G25" s="552">
        <v>0</v>
      </c>
      <c r="H25" s="221"/>
    </row>
    <row r="26" spans="1:8" s="275" customFormat="1" ht="10.5">
      <c r="A26" s="129" t="s">
        <v>787</v>
      </c>
      <c r="B26" s="434">
        <v>0</v>
      </c>
      <c r="C26" s="434">
        <v>8303103.42</v>
      </c>
      <c r="D26" s="434">
        <v>13301.790000000112</v>
      </c>
      <c r="E26" s="434">
        <v>6605163.53</v>
      </c>
      <c r="F26" s="552">
        <v>803238.68</v>
      </c>
      <c r="G26" s="687">
        <v>894701.2099999996</v>
      </c>
      <c r="H26" s="221"/>
    </row>
    <row r="27" spans="1:8" s="222" customFormat="1" ht="10.5">
      <c r="A27" s="27"/>
      <c r="B27" s="335"/>
      <c r="C27" s="434"/>
      <c r="D27" s="434"/>
      <c r="E27" s="434"/>
      <c r="F27" s="552"/>
      <c r="G27" s="552"/>
      <c r="H27" s="221"/>
    </row>
    <row r="28" spans="1:8" s="70" customFormat="1" ht="10.5">
      <c r="A28" s="234" t="s">
        <v>229</v>
      </c>
      <c r="B28" s="335">
        <v>0</v>
      </c>
      <c r="C28" s="335">
        <v>5959611.4399999995</v>
      </c>
      <c r="D28" s="335">
        <v>20392.840000000302</v>
      </c>
      <c r="E28" s="335">
        <v>3355406.48</v>
      </c>
      <c r="F28" s="335">
        <v>374771.06</v>
      </c>
      <c r="G28" s="453">
        <v>2229433.9000000004</v>
      </c>
      <c r="H28" s="158"/>
    </row>
    <row r="29" spans="1:8" s="275" customFormat="1" ht="10.5">
      <c r="A29" s="129" t="s">
        <v>788</v>
      </c>
      <c r="B29" s="434"/>
      <c r="C29" s="434">
        <v>4964530.92</v>
      </c>
      <c r="D29" s="434">
        <v>19622.820000000298</v>
      </c>
      <c r="E29" s="434">
        <v>3228148.53</v>
      </c>
      <c r="F29" s="552">
        <v>374728.41</v>
      </c>
      <c r="G29" s="552">
        <v>1361653.9800000002</v>
      </c>
      <c r="H29" s="221"/>
    </row>
    <row r="30" spans="1:8" s="275" customFormat="1" ht="10.5">
      <c r="A30" s="129" t="s">
        <v>789</v>
      </c>
      <c r="B30" s="434"/>
      <c r="C30" s="434">
        <v>995080.52</v>
      </c>
      <c r="D30" s="434">
        <v>770.0200000000041</v>
      </c>
      <c r="E30" s="434">
        <v>127257.95</v>
      </c>
      <c r="F30" s="552">
        <v>42.65</v>
      </c>
      <c r="G30" s="687">
        <v>867779.92</v>
      </c>
      <c r="H30" s="221"/>
    </row>
    <row r="31" spans="1:8" s="275" customFormat="1" ht="10.5">
      <c r="A31" s="27"/>
      <c r="B31" s="434"/>
      <c r="C31" s="434"/>
      <c r="D31" s="434"/>
      <c r="E31" s="434"/>
      <c r="F31" s="552"/>
      <c r="G31" s="552"/>
      <c r="H31" s="221"/>
    </row>
    <row r="32" spans="1:8" s="70" customFormat="1" ht="10.5">
      <c r="A32" s="234" t="s">
        <v>102</v>
      </c>
      <c r="B32" s="335">
        <v>0</v>
      </c>
      <c r="C32" s="335">
        <v>335264.88</v>
      </c>
      <c r="D32" s="335">
        <v>0</v>
      </c>
      <c r="E32" s="335">
        <v>0</v>
      </c>
      <c r="F32" s="335">
        <v>335264.88</v>
      </c>
      <c r="G32" s="453">
        <v>0</v>
      </c>
      <c r="H32" s="158"/>
    </row>
    <row r="33" spans="1:8" s="222" customFormat="1" ht="10.5">
      <c r="A33" s="234"/>
      <c r="B33" s="335"/>
      <c r="C33" s="434"/>
      <c r="D33" s="434"/>
      <c r="E33" s="434"/>
      <c r="F33" s="552"/>
      <c r="G33" s="453"/>
      <c r="H33" s="221"/>
    </row>
    <row r="34" spans="1:8" s="70" customFormat="1" ht="10.5">
      <c r="A34" s="234" t="s">
        <v>780</v>
      </c>
      <c r="B34" s="335">
        <v>0</v>
      </c>
      <c r="C34" s="335">
        <v>335264.88</v>
      </c>
      <c r="D34" s="335">
        <v>0</v>
      </c>
      <c r="E34" s="335">
        <v>0</v>
      </c>
      <c r="F34" s="453">
        <v>335264.88</v>
      </c>
      <c r="G34" s="453">
        <v>0</v>
      </c>
      <c r="H34" s="158"/>
    </row>
    <row r="35" spans="1:8" s="222" customFormat="1" ht="10.5">
      <c r="A35" s="234"/>
      <c r="B35" s="335"/>
      <c r="C35" s="434"/>
      <c r="D35" s="434"/>
      <c r="E35" s="434"/>
      <c r="F35" s="552"/>
      <c r="G35" s="552"/>
      <c r="H35" s="221"/>
    </row>
    <row r="36" spans="1:8" s="70" customFormat="1" ht="10.5">
      <c r="A36" s="234" t="s">
        <v>781</v>
      </c>
      <c r="B36" s="335">
        <v>0</v>
      </c>
      <c r="C36" s="335">
        <v>0</v>
      </c>
      <c r="D36" s="335">
        <v>0</v>
      </c>
      <c r="E36" s="335">
        <v>0</v>
      </c>
      <c r="F36" s="335">
        <v>0</v>
      </c>
      <c r="G36" s="453">
        <v>0</v>
      </c>
      <c r="H36" s="158"/>
    </row>
    <row r="37" spans="1:8" s="275" customFormat="1" ht="10.5">
      <c r="A37" s="129" t="s">
        <v>782</v>
      </c>
      <c r="B37" s="434"/>
      <c r="C37" s="434"/>
      <c r="D37" s="434"/>
      <c r="E37" s="434"/>
      <c r="F37" s="552"/>
      <c r="G37" s="552">
        <v>0</v>
      </c>
      <c r="H37" s="221"/>
    </row>
    <row r="38" spans="1:8" s="275" customFormat="1" ht="10.5">
      <c r="A38" s="129" t="s">
        <v>783</v>
      </c>
      <c r="B38" s="434"/>
      <c r="C38" s="434"/>
      <c r="D38" s="434"/>
      <c r="E38" s="434"/>
      <c r="F38" s="552"/>
      <c r="G38" s="687">
        <v>0</v>
      </c>
      <c r="H38" s="221"/>
    </row>
    <row r="39" spans="1:8" s="275" customFormat="1" ht="10.5">
      <c r="A39" s="129" t="s">
        <v>784</v>
      </c>
      <c r="B39" s="434"/>
      <c r="C39" s="434"/>
      <c r="D39" s="434"/>
      <c r="E39" s="434"/>
      <c r="F39" s="552"/>
      <c r="G39" s="687">
        <v>0</v>
      </c>
      <c r="H39" s="221"/>
    </row>
    <row r="40" spans="1:8" s="275" customFormat="1" ht="10.5">
      <c r="A40" s="129"/>
      <c r="B40" s="434"/>
      <c r="C40" s="434"/>
      <c r="D40" s="434"/>
      <c r="E40" s="434"/>
      <c r="F40" s="552"/>
      <c r="G40" s="552"/>
      <c r="H40" s="221"/>
    </row>
    <row r="41" spans="1:8" s="70" customFormat="1" ht="10.5">
      <c r="A41" s="234" t="s">
        <v>785</v>
      </c>
      <c r="B41" s="335">
        <v>0</v>
      </c>
      <c r="C41" s="335">
        <v>0</v>
      </c>
      <c r="D41" s="335">
        <v>0</v>
      </c>
      <c r="E41" s="335">
        <v>0</v>
      </c>
      <c r="F41" s="335">
        <v>0</v>
      </c>
      <c r="G41" s="552">
        <v>0</v>
      </c>
      <c r="H41" s="158"/>
    </row>
    <row r="42" spans="1:8" s="275" customFormat="1" ht="10.5">
      <c r="A42" s="129" t="s">
        <v>786</v>
      </c>
      <c r="B42" s="434"/>
      <c r="C42" s="434"/>
      <c r="D42" s="434"/>
      <c r="E42" s="434"/>
      <c r="F42" s="552"/>
      <c r="G42" s="552">
        <v>0</v>
      </c>
      <c r="H42" s="221"/>
    </row>
    <row r="43" spans="1:8" s="275" customFormat="1" ht="10.5">
      <c r="A43" s="129" t="s">
        <v>787</v>
      </c>
      <c r="B43" s="434"/>
      <c r="C43" s="434"/>
      <c r="D43" s="434"/>
      <c r="E43" s="434"/>
      <c r="F43" s="552"/>
      <c r="G43" s="687">
        <v>0</v>
      </c>
      <c r="H43" s="221"/>
    </row>
    <row r="44" spans="1:8" s="275" customFormat="1" ht="10.5">
      <c r="A44" s="129"/>
      <c r="B44" s="434"/>
      <c r="C44" s="434"/>
      <c r="D44" s="434"/>
      <c r="E44" s="434"/>
      <c r="F44" s="552"/>
      <c r="G44" s="552"/>
      <c r="H44" s="221"/>
    </row>
    <row r="45" spans="1:8" s="70" customFormat="1" ht="10.5">
      <c r="A45" s="234" t="s">
        <v>229</v>
      </c>
      <c r="B45" s="335">
        <v>0</v>
      </c>
      <c r="C45" s="335">
        <v>0</v>
      </c>
      <c r="D45" s="335">
        <v>0</v>
      </c>
      <c r="E45" s="335">
        <v>0</v>
      </c>
      <c r="F45" s="335">
        <v>0</v>
      </c>
      <c r="G45" s="552">
        <v>0</v>
      </c>
      <c r="H45" s="158"/>
    </row>
    <row r="46" spans="1:8" s="275" customFormat="1" ht="10.5">
      <c r="A46" s="129" t="s">
        <v>788</v>
      </c>
      <c r="B46" s="434"/>
      <c r="C46" s="434"/>
      <c r="D46" s="434"/>
      <c r="E46" s="434"/>
      <c r="F46" s="552"/>
      <c r="G46" s="552">
        <v>0</v>
      </c>
      <c r="H46" s="221"/>
    </row>
    <row r="47" spans="1:8" s="275" customFormat="1" ht="15" customHeight="1">
      <c r="A47" s="129" t="s">
        <v>789</v>
      </c>
      <c r="B47" s="434"/>
      <c r="C47" s="434"/>
      <c r="D47" s="434"/>
      <c r="E47" s="434"/>
      <c r="F47" s="552"/>
      <c r="G47" s="687">
        <v>0</v>
      </c>
      <c r="H47" s="221"/>
    </row>
    <row r="48" spans="1:7" ht="15" customHeight="1">
      <c r="A48" s="28" t="s">
        <v>221</v>
      </c>
      <c r="B48" s="494">
        <v>1188473.26</v>
      </c>
      <c r="C48" s="494">
        <v>112318086.05999999</v>
      </c>
      <c r="D48" s="494">
        <v>3644857.4600000056</v>
      </c>
      <c r="E48" s="357">
        <v>43123217.199999996</v>
      </c>
      <c r="F48" s="357">
        <v>37357889.220000006</v>
      </c>
      <c r="G48" s="451">
        <v>33025452.9</v>
      </c>
    </row>
    <row r="49" spans="1:7" ht="4.5" customHeight="1">
      <c r="A49" s="69"/>
      <c r="B49" s="315"/>
      <c r="C49" s="1"/>
      <c r="D49" s="208"/>
      <c r="E49" s="208"/>
      <c r="F49" s="1"/>
      <c r="G49" s="113"/>
    </row>
    <row r="50" spans="1:7" ht="30" customHeight="1">
      <c r="A50" s="771" t="s">
        <v>212</v>
      </c>
      <c r="B50" s="796" t="s">
        <v>536</v>
      </c>
      <c r="C50" s="794"/>
      <c r="D50" s="794"/>
      <c r="E50" s="794"/>
      <c r="F50" s="795"/>
      <c r="G50" s="808" t="s">
        <v>455</v>
      </c>
    </row>
    <row r="51" spans="1:7" ht="15" customHeight="1">
      <c r="A51" s="774"/>
      <c r="B51" s="745" t="s">
        <v>211</v>
      </c>
      <c r="C51" s="850"/>
      <c r="D51" s="772" t="s">
        <v>217</v>
      </c>
      <c r="E51" s="772" t="s">
        <v>216</v>
      </c>
      <c r="F51" s="851" t="s">
        <v>429</v>
      </c>
      <c r="G51" s="783"/>
    </row>
    <row r="52" spans="1:7" ht="11.25" customHeight="1">
      <c r="A52" s="774"/>
      <c r="B52" s="212" t="s">
        <v>312</v>
      </c>
      <c r="C52" s="213" t="s">
        <v>213</v>
      </c>
      <c r="D52" s="816"/>
      <c r="E52" s="816"/>
      <c r="F52" s="852"/>
      <c r="G52" s="783"/>
    </row>
    <row r="53" spans="1:7" ht="11.25" customHeight="1">
      <c r="A53" s="774"/>
      <c r="B53" s="216" t="s">
        <v>214</v>
      </c>
      <c r="C53" s="216" t="s">
        <v>215</v>
      </c>
      <c r="D53" s="816"/>
      <c r="E53" s="816"/>
      <c r="F53" s="852" t="s">
        <v>117</v>
      </c>
      <c r="G53" s="783"/>
    </row>
    <row r="54" spans="1:7" ht="11.25" customHeight="1">
      <c r="A54" s="775"/>
      <c r="B54" s="214" t="s">
        <v>218</v>
      </c>
      <c r="C54" s="214">
        <v>2014</v>
      </c>
      <c r="D54" s="773"/>
      <c r="E54" s="773"/>
      <c r="F54" s="853"/>
      <c r="G54" s="785"/>
    </row>
    <row r="55" spans="1:8" s="70" customFormat="1" ht="14.25" customHeight="1">
      <c r="A55" s="223" t="s">
        <v>101</v>
      </c>
      <c r="B55" s="335">
        <v>31084643.720000003</v>
      </c>
      <c r="C55" s="335">
        <v>99141210.3</v>
      </c>
      <c r="D55" s="335">
        <v>80021935.05999999</v>
      </c>
      <c r="E55" s="335">
        <v>0</v>
      </c>
      <c r="F55" s="335">
        <v>50203918.96000001</v>
      </c>
      <c r="G55" s="336">
        <v>83229371.86000001</v>
      </c>
      <c r="H55" s="158"/>
    </row>
    <row r="56" spans="1:8" s="222" customFormat="1" ht="11.25" customHeight="1">
      <c r="A56" s="27"/>
      <c r="B56" s="335"/>
      <c r="C56" s="513"/>
      <c r="D56" s="513"/>
      <c r="E56" s="513"/>
      <c r="F56" s="513"/>
      <c r="G56" s="522"/>
      <c r="H56" s="221"/>
    </row>
    <row r="57" spans="1:8" s="70" customFormat="1" ht="11.25" customHeight="1">
      <c r="A57" s="223" t="s">
        <v>780</v>
      </c>
      <c r="B57" s="335">
        <v>31084643.720000003</v>
      </c>
      <c r="C57" s="519">
        <v>76589981.14</v>
      </c>
      <c r="D57" s="519">
        <v>57475261.599999994</v>
      </c>
      <c r="E57" s="519"/>
      <c r="F57" s="479">
        <v>50199363.260000005</v>
      </c>
      <c r="G57" s="336">
        <v>80100681.05000001</v>
      </c>
      <c r="H57" s="158"/>
    </row>
    <row r="58" spans="1:8" s="222" customFormat="1" ht="11.25" customHeight="1">
      <c r="A58" s="27"/>
      <c r="B58" s="335"/>
      <c r="C58" s="513"/>
      <c r="D58" s="513"/>
      <c r="E58" s="513"/>
      <c r="F58" s="513"/>
      <c r="G58" s="522"/>
      <c r="H58" s="221"/>
    </row>
    <row r="59" spans="1:8" s="70" customFormat="1" ht="11.25" customHeight="1">
      <c r="A59" s="234" t="s">
        <v>781</v>
      </c>
      <c r="B59" s="335">
        <v>0</v>
      </c>
      <c r="C59" s="335">
        <v>4496578.260000001</v>
      </c>
      <c r="D59" s="335">
        <v>4496578.260000001</v>
      </c>
      <c r="E59" s="335">
        <v>0</v>
      </c>
      <c r="F59" s="335">
        <v>0</v>
      </c>
      <c r="G59" s="336">
        <v>0</v>
      </c>
      <c r="H59" s="158"/>
    </row>
    <row r="60" spans="1:8" s="222" customFormat="1" ht="11.25" customHeight="1">
      <c r="A60" s="129" t="s">
        <v>782</v>
      </c>
      <c r="B60" s="335">
        <v>0</v>
      </c>
      <c r="C60" s="513">
        <v>0</v>
      </c>
      <c r="D60" s="513"/>
      <c r="E60" s="513"/>
      <c r="F60" s="481">
        <v>0</v>
      </c>
      <c r="G60" s="336">
        <v>0</v>
      </c>
      <c r="H60" s="221"/>
    </row>
    <row r="61" spans="1:8" s="222" customFormat="1" ht="11.25" customHeight="1">
      <c r="A61" s="129" t="s">
        <v>783</v>
      </c>
      <c r="B61" s="552">
        <v>0</v>
      </c>
      <c r="C61" s="513">
        <v>4492853.98</v>
      </c>
      <c r="D61" s="513">
        <v>4492853.98</v>
      </c>
      <c r="E61" s="335">
        <v>0</v>
      </c>
      <c r="F61" s="481">
        <v>0</v>
      </c>
      <c r="G61" s="336">
        <v>0</v>
      </c>
      <c r="H61" s="221"/>
    </row>
    <row r="62" spans="1:8" s="222" customFormat="1" ht="11.25" customHeight="1">
      <c r="A62" s="129" t="s">
        <v>784</v>
      </c>
      <c r="B62" s="552">
        <v>0</v>
      </c>
      <c r="C62" s="513">
        <v>3724.28</v>
      </c>
      <c r="D62" s="513">
        <v>3724.28</v>
      </c>
      <c r="E62" s="335">
        <v>0</v>
      </c>
      <c r="F62" s="481">
        <v>0</v>
      </c>
      <c r="G62" s="336">
        <v>0</v>
      </c>
      <c r="H62" s="221"/>
    </row>
    <row r="63" spans="1:8" s="222" customFormat="1" ht="11.25" customHeight="1">
      <c r="A63" s="27"/>
      <c r="B63" s="335"/>
      <c r="C63" s="513"/>
      <c r="D63" s="513"/>
      <c r="E63" s="513"/>
      <c r="F63" s="513"/>
      <c r="G63" s="522"/>
      <c r="H63" s="221"/>
    </row>
    <row r="64" spans="1:8" s="70" customFormat="1" ht="11.25" customHeight="1">
      <c r="A64" s="234" t="s">
        <v>785</v>
      </c>
      <c r="B64" s="335">
        <v>0</v>
      </c>
      <c r="C64" s="335">
        <v>17939858.209999997</v>
      </c>
      <c r="D64" s="335">
        <v>17935302.509999998</v>
      </c>
      <c r="E64" s="335">
        <v>0</v>
      </c>
      <c r="F64" s="335">
        <v>4555.700000000012</v>
      </c>
      <c r="G64" s="336">
        <v>899256.9099999997</v>
      </c>
      <c r="H64" s="158"/>
    </row>
    <row r="65" spans="1:8" s="275" customFormat="1" ht="11.25" customHeight="1">
      <c r="A65" s="129" t="s">
        <v>786</v>
      </c>
      <c r="B65" s="434">
        <v>0</v>
      </c>
      <c r="C65" s="513">
        <v>17501177.58</v>
      </c>
      <c r="D65" s="513">
        <v>17501155.58</v>
      </c>
      <c r="E65" s="434">
        <v>0</v>
      </c>
      <c r="F65" s="481">
        <v>22</v>
      </c>
      <c r="G65" s="522">
        <v>22</v>
      </c>
      <c r="H65" s="221"/>
    </row>
    <row r="66" spans="1:8" s="275" customFormat="1" ht="11.25" customHeight="1">
      <c r="A66" s="129" t="s">
        <v>787</v>
      </c>
      <c r="B66" s="434">
        <v>0</v>
      </c>
      <c r="C66" s="513">
        <v>438680.63</v>
      </c>
      <c r="D66" s="513">
        <v>434146.93</v>
      </c>
      <c r="E66" s="434">
        <v>0</v>
      </c>
      <c r="F66" s="481">
        <v>4533.700000000012</v>
      </c>
      <c r="G66" s="522">
        <v>899234.9099999997</v>
      </c>
      <c r="H66" s="221"/>
    </row>
    <row r="67" spans="1:8" s="222" customFormat="1" ht="11.25" customHeight="1">
      <c r="A67" s="27"/>
      <c r="B67" s="335"/>
      <c r="C67" s="513"/>
      <c r="D67" s="513"/>
      <c r="E67" s="513"/>
      <c r="F67" s="513"/>
      <c r="G67" s="522"/>
      <c r="H67" s="221"/>
    </row>
    <row r="68" spans="1:8" s="70" customFormat="1" ht="11.25" customHeight="1">
      <c r="A68" s="234" t="s">
        <v>229</v>
      </c>
      <c r="B68" s="335">
        <v>0</v>
      </c>
      <c r="C68" s="335">
        <v>114792.69</v>
      </c>
      <c r="D68" s="335">
        <v>114792.69</v>
      </c>
      <c r="E68" s="335">
        <v>0</v>
      </c>
      <c r="F68" s="335">
        <v>0</v>
      </c>
      <c r="G68" s="336">
        <v>2229433.9000000004</v>
      </c>
      <c r="H68" s="158"/>
    </row>
    <row r="69" spans="1:8" s="275" customFormat="1" ht="11.25" customHeight="1">
      <c r="A69" s="129" t="s">
        <v>788</v>
      </c>
      <c r="B69" s="434">
        <v>0</v>
      </c>
      <c r="C69" s="513">
        <v>114792.69</v>
      </c>
      <c r="D69" s="513">
        <v>114792.69</v>
      </c>
      <c r="E69" s="434">
        <v>0</v>
      </c>
      <c r="F69" s="481">
        <v>0</v>
      </c>
      <c r="G69" s="522">
        <v>1361653.9800000002</v>
      </c>
      <c r="H69" s="221"/>
    </row>
    <row r="70" spans="1:8" s="275" customFormat="1" ht="11.25" customHeight="1">
      <c r="A70" s="129" t="s">
        <v>789</v>
      </c>
      <c r="B70" s="434">
        <v>0</v>
      </c>
      <c r="C70" s="513">
        <v>0</v>
      </c>
      <c r="D70" s="513">
        <v>0</v>
      </c>
      <c r="E70" s="513"/>
      <c r="F70" s="481">
        <v>0</v>
      </c>
      <c r="G70" s="522">
        <v>867779.92</v>
      </c>
      <c r="H70" s="221"/>
    </row>
    <row r="71" spans="1:8" s="222" customFormat="1" ht="11.25" customHeight="1">
      <c r="A71" s="27"/>
      <c r="B71" s="335"/>
      <c r="C71" s="513"/>
      <c r="D71" s="513"/>
      <c r="E71" s="513"/>
      <c r="F71" s="513"/>
      <c r="G71" s="522"/>
      <c r="H71" s="221"/>
    </row>
    <row r="72" spans="1:8" s="70" customFormat="1" ht="11.25" customHeight="1">
      <c r="A72" s="234" t="s">
        <v>102</v>
      </c>
      <c r="B72" s="335">
        <v>11832.26</v>
      </c>
      <c r="C72" s="335">
        <v>15166127.09</v>
      </c>
      <c r="D72" s="335">
        <v>9710462.56</v>
      </c>
      <c r="E72" s="335">
        <v>0</v>
      </c>
      <c r="F72" s="335">
        <v>5467496.79</v>
      </c>
      <c r="G72" s="336">
        <v>5467496.79</v>
      </c>
      <c r="H72" s="158"/>
    </row>
    <row r="73" spans="1:8" s="222" customFormat="1" ht="11.25" customHeight="1">
      <c r="A73" s="234"/>
      <c r="B73" s="335"/>
      <c r="C73" s="513"/>
      <c r="D73" s="513"/>
      <c r="E73" s="513"/>
      <c r="F73" s="513"/>
      <c r="G73" s="522"/>
      <c r="H73" s="221"/>
    </row>
    <row r="74" spans="1:8" s="70" customFormat="1" ht="11.25" customHeight="1">
      <c r="A74" s="234" t="s">
        <v>780</v>
      </c>
      <c r="B74" s="335">
        <v>5694.13</v>
      </c>
      <c r="C74" s="519">
        <v>7600020.72</v>
      </c>
      <c r="D74" s="519">
        <v>2144356.19</v>
      </c>
      <c r="E74" s="335">
        <v>0</v>
      </c>
      <c r="F74" s="519">
        <v>5461358.66</v>
      </c>
      <c r="G74" s="453">
        <v>0</v>
      </c>
      <c r="H74" s="158"/>
    </row>
    <row r="75" spans="1:8" s="222" customFormat="1" ht="11.25" customHeight="1">
      <c r="A75" s="234"/>
      <c r="B75" s="335"/>
      <c r="C75" s="513"/>
      <c r="D75" s="513"/>
      <c r="E75" s="513"/>
      <c r="F75" s="513"/>
      <c r="G75" s="522"/>
      <c r="H75" s="221"/>
    </row>
    <row r="76" spans="1:8" s="70" customFormat="1" ht="11.25" customHeight="1">
      <c r="A76" s="234" t="s">
        <v>781</v>
      </c>
      <c r="B76" s="335">
        <v>0</v>
      </c>
      <c r="C76" s="335">
        <v>1310668.42</v>
      </c>
      <c r="D76" s="335">
        <v>1310668.42</v>
      </c>
      <c r="E76" s="335">
        <v>0</v>
      </c>
      <c r="F76" s="335">
        <v>0</v>
      </c>
      <c r="G76" s="336">
        <v>0</v>
      </c>
      <c r="H76" s="158"/>
    </row>
    <row r="77" spans="1:8" s="275" customFormat="1" ht="11.25" customHeight="1">
      <c r="A77" s="129" t="s">
        <v>782</v>
      </c>
      <c r="B77" s="434">
        <v>0</v>
      </c>
      <c r="C77" s="513">
        <v>0</v>
      </c>
      <c r="D77" s="513">
        <v>0</v>
      </c>
      <c r="E77" s="434">
        <v>0</v>
      </c>
      <c r="F77" s="481">
        <v>0</v>
      </c>
      <c r="G77" s="522">
        <v>0</v>
      </c>
      <c r="H77" s="221"/>
    </row>
    <row r="78" spans="1:8" s="275" customFormat="1" ht="11.25" customHeight="1">
      <c r="A78" s="129" t="s">
        <v>783</v>
      </c>
      <c r="B78" s="434">
        <v>0</v>
      </c>
      <c r="C78" s="513">
        <v>1310668.42</v>
      </c>
      <c r="D78" s="513">
        <v>1310668.42</v>
      </c>
      <c r="E78" s="434">
        <v>0</v>
      </c>
      <c r="F78" s="481">
        <v>0</v>
      </c>
      <c r="G78" s="522">
        <v>0</v>
      </c>
      <c r="H78" s="221"/>
    </row>
    <row r="79" spans="1:8" s="275" customFormat="1" ht="11.25" customHeight="1">
      <c r="A79" s="129" t="s">
        <v>784</v>
      </c>
      <c r="B79" s="434">
        <v>0</v>
      </c>
      <c r="C79" s="513">
        <v>0</v>
      </c>
      <c r="D79" s="513">
        <v>0</v>
      </c>
      <c r="E79" s="434">
        <v>0</v>
      </c>
      <c r="F79" s="481">
        <v>0</v>
      </c>
      <c r="G79" s="522">
        <v>0</v>
      </c>
      <c r="H79" s="221"/>
    </row>
    <row r="80" spans="1:8" s="275" customFormat="1" ht="11.25" customHeight="1">
      <c r="A80" s="129"/>
      <c r="B80" s="434"/>
      <c r="C80" s="513"/>
      <c r="D80" s="513"/>
      <c r="E80" s="513"/>
      <c r="F80" s="513"/>
      <c r="G80" s="522"/>
      <c r="H80" s="221"/>
    </row>
    <row r="81" spans="1:8" s="70" customFormat="1" ht="11.25" customHeight="1">
      <c r="A81" s="234" t="s">
        <v>785</v>
      </c>
      <c r="B81" s="335">
        <v>0</v>
      </c>
      <c r="C81" s="335">
        <v>6255437.95</v>
      </c>
      <c r="D81" s="335">
        <v>6255437.95</v>
      </c>
      <c r="E81" s="335">
        <v>0</v>
      </c>
      <c r="F81" s="335">
        <v>0</v>
      </c>
      <c r="G81" s="336">
        <v>0</v>
      </c>
      <c r="H81" s="158"/>
    </row>
    <row r="82" spans="1:8" s="275" customFormat="1" ht="11.25" customHeight="1">
      <c r="A82" s="129" t="s">
        <v>786</v>
      </c>
      <c r="B82" s="434">
        <v>0</v>
      </c>
      <c r="C82" s="513">
        <v>6255437.95</v>
      </c>
      <c r="D82" s="513">
        <v>6255437.95</v>
      </c>
      <c r="E82" s="434">
        <v>0</v>
      </c>
      <c r="F82" s="481">
        <v>0</v>
      </c>
      <c r="G82" s="522">
        <v>0</v>
      </c>
      <c r="H82" s="221"/>
    </row>
    <row r="83" spans="1:8" s="275" customFormat="1" ht="11.25" customHeight="1">
      <c r="A83" s="129" t="s">
        <v>787</v>
      </c>
      <c r="B83" s="434">
        <v>0</v>
      </c>
      <c r="C83" s="513">
        <v>0</v>
      </c>
      <c r="D83" s="513">
        <v>0</v>
      </c>
      <c r="E83" s="513">
        <v>0</v>
      </c>
      <c r="F83" s="481">
        <v>0</v>
      </c>
      <c r="G83" s="522">
        <v>0</v>
      </c>
      <c r="H83" s="221"/>
    </row>
    <row r="84" spans="1:8" s="275" customFormat="1" ht="11.25" customHeight="1">
      <c r="A84" s="129"/>
      <c r="B84" s="434"/>
      <c r="C84" s="513"/>
      <c r="D84" s="513"/>
      <c r="E84" s="513"/>
      <c r="F84" s="513"/>
      <c r="G84" s="522"/>
      <c r="H84" s="221"/>
    </row>
    <row r="85" spans="1:8" s="70" customFormat="1" ht="11.25" customHeight="1">
      <c r="A85" s="234" t="s">
        <v>229</v>
      </c>
      <c r="B85" s="335">
        <v>6138.13</v>
      </c>
      <c r="C85" s="335">
        <v>0</v>
      </c>
      <c r="D85" s="335">
        <v>0</v>
      </c>
      <c r="E85" s="335">
        <v>0</v>
      </c>
      <c r="F85" s="335">
        <v>6138.13</v>
      </c>
      <c r="G85" s="336">
        <v>6138.13</v>
      </c>
      <c r="H85" s="158"/>
    </row>
    <row r="86" spans="1:8" s="275" customFormat="1" ht="11.25" customHeight="1">
      <c r="A86" s="129" t="s">
        <v>788</v>
      </c>
      <c r="B86" s="434">
        <v>6138.13</v>
      </c>
      <c r="C86" s="513">
        <v>0</v>
      </c>
      <c r="D86" s="513">
        <v>0</v>
      </c>
      <c r="E86" s="434">
        <v>0</v>
      </c>
      <c r="F86" s="481">
        <v>6138.13</v>
      </c>
      <c r="G86" s="522">
        <v>6138.13</v>
      </c>
      <c r="H86" s="221"/>
    </row>
    <row r="87" spans="1:8" s="275" customFormat="1" ht="14.25" customHeight="1">
      <c r="A87" s="129" t="s">
        <v>789</v>
      </c>
      <c r="B87" s="434"/>
      <c r="C87" s="513"/>
      <c r="D87" s="513"/>
      <c r="E87" s="434"/>
      <c r="F87" s="481">
        <v>0</v>
      </c>
      <c r="G87" s="522">
        <v>0</v>
      </c>
      <c r="H87" s="221"/>
    </row>
    <row r="88" spans="1:8" s="70" customFormat="1" ht="15" customHeight="1">
      <c r="A88" s="28" t="s">
        <v>221</v>
      </c>
      <c r="B88" s="494">
        <v>31096475.980000004</v>
      </c>
      <c r="C88" s="494">
        <v>114307337.39</v>
      </c>
      <c r="D88" s="494">
        <v>89732397.61999999</v>
      </c>
      <c r="E88" s="494">
        <v>0</v>
      </c>
      <c r="F88" s="494">
        <v>55671415.75000001</v>
      </c>
      <c r="G88" s="494">
        <v>88696868.65000002</v>
      </c>
      <c r="H88" s="158"/>
    </row>
    <row r="89" spans="1:7" ht="11.25" customHeight="1">
      <c r="A89" s="48" t="s">
        <v>818</v>
      </c>
      <c r="G89" s="304"/>
    </row>
    <row r="92" spans="1:8" s="275" customFormat="1" ht="11.25" customHeight="1">
      <c r="A92" s="48"/>
      <c r="B92" s="48"/>
      <c r="C92" s="48"/>
      <c r="D92" s="547"/>
      <c r="E92" s="48"/>
      <c r="F92" s="48"/>
      <c r="G92" s="48"/>
      <c r="H92" s="221"/>
    </row>
    <row r="93" spans="1:8" s="275" customFormat="1" ht="11.25" customHeight="1">
      <c r="A93" s="48"/>
      <c r="B93" s="48"/>
      <c r="C93" s="48"/>
      <c r="D93" s="48"/>
      <c r="E93" s="48"/>
      <c r="F93" s="48"/>
      <c r="G93" s="48"/>
      <c r="H93" s="221"/>
    </row>
    <row r="94" spans="1:8" s="275" customFormat="1" ht="11.25" customHeight="1">
      <c r="A94" s="48"/>
      <c r="B94" s="48"/>
      <c r="C94" s="48"/>
      <c r="D94" s="48"/>
      <c r="E94" s="48"/>
      <c r="F94" s="48"/>
      <c r="G94" s="48"/>
      <c r="H94" s="221"/>
    </row>
    <row r="95" spans="1:8" s="275" customFormat="1" ht="11.25" customHeight="1">
      <c r="A95" s="48"/>
      <c r="B95" s="48"/>
      <c r="C95" s="48"/>
      <c r="D95" s="48"/>
      <c r="E95" s="48"/>
      <c r="F95" s="48"/>
      <c r="G95" s="48"/>
      <c r="H95" s="221"/>
    </row>
    <row r="96" ht="11.25" customHeight="1">
      <c r="D96" s="208"/>
    </row>
    <row r="97" spans="1:8" s="275" customFormat="1" ht="11.25" customHeight="1">
      <c r="A97" s="48"/>
      <c r="B97" s="208"/>
      <c r="C97" s="48"/>
      <c r="D97" s="48"/>
      <c r="E97" s="48"/>
      <c r="F97" s="48"/>
      <c r="G97" s="48"/>
      <c r="H97" s="221"/>
    </row>
    <row r="98" ht="11.25" customHeight="1">
      <c r="B98" s="208"/>
    </row>
  </sheetData>
  <sheetProtection/>
  <mergeCells count="21">
    <mergeCell ref="A3:G3"/>
    <mergeCell ref="A4:G4"/>
    <mergeCell ref="A5:G5"/>
    <mergeCell ref="A6:G6"/>
    <mergeCell ref="A7:G7"/>
    <mergeCell ref="A50:A54"/>
    <mergeCell ref="B51:C51"/>
    <mergeCell ref="A10:A14"/>
    <mergeCell ref="G11:G12"/>
    <mergeCell ref="D51:D54"/>
    <mergeCell ref="E11:E14"/>
    <mergeCell ref="F11:F14"/>
    <mergeCell ref="G50:G54"/>
    <mergeCell ref="F51:F52"/>
    <mergeCell ref="F53:F54"/>
    <mergeCell ref="E51:E54"/>
    <mergeCell ref="B11:C11"/>
    <mergeCell ref="B50:F50"/>
    <mergeCell ref="B10:G10"/>
    <mergeCell ref="G13:G14"/>
    <mergeCell ref="D11:D14"/>
  </mergeCells>
  <printOptions horizontalCentered="1"/>
  <pageMargins left="0.1968503937007874" right="0.1968503937007874" top="0.1968503937007874" bottom="0.1968503937007874" header="0" footer="0"/>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Ministério da Fazenda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RREO</dc:title>
  <dc:subject/>
  <dc:creator>GEINC/CCONT/STN</dc:creator>
  <cp:keywords/>
  <dc:description/>
  <cp:lastModifiedBy>Luiz Alberto Tibana</cp:lastModifiedBy>
  <cp:lastPrinted>2015-07-29T15:43:03Z</cp:lastPrinted>
  <dcterms:created xsi:type="dcterms:W3CDTF">2004-08-09T19:29:24Z</dcterms:created>
  <dcterms:modified xsi:type="dcterms:W3CDTF">2015-08-06T14:03:57Z</dcterms:modified>
  <cp:category/>
  <cp:version/>
  <cp:contentType/>
  <cp:contentStatus/>
</cp:coreProperties>
</file>